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540" tabRatio="500" activeTab="1"/>
  </bookViews>
  <sheets>
    <sheet name="注文書" sheetId="1" r:id="rId1"/>
    <sheet name="請求書" sheetId="2" r:id="rId2"/>
  </sheets>
  <calcPr calcId="144525" concurrentCalc="0"/>
</workbook>
</file>

<file path=xl/sharedStrings.xml><?xml version="1.0" encoding="utf-8"?>
<sst xmlns="http://schemas.openxmlformats.org/spreadsheetml/2006/main" count="276" uniqueCount="96">
  <si>
    <t>タオバオ代行王オーダーフォーム</t>
  </si>
  <si>
    <t>■お客様情報入力欄</t>
  </si>
  <si>
    <t>＊サービス提供会社情報</t>
  </si>
  <si>
    <t>エクセルバージョン情報　ver.17</t>
  </si>
  <si>
    <t>会社名</t>
  </si>
  <si>
    <t>株式会社BUSHIDO</t>
  </si>
  <si>
    <t>お名前</t>
  </si>
  <si>
    <t>■本社</t>
  </si>
  <si>
    <t>郵便番号</t>
  </si>
  <si>
    <t>810-0041　福岡市中央区大名1丁目10-16 RAGAZZA Daimyo 5F</t>
  </si>
  <si>
    <t>住所</t>
  </si>
  <si>
    <t>mail:shinkansen@bushidou.co.jp　FAX   020-4663-9928 (03-6369-3641)</t>
  </si>
  <si>
    <t>お届け先住所（上記と異なる場合は誤入力下さい）</t>
  </si>
  <si>
    <t>■南通事務所</t>
  </si>
  <si>
    <t>連絡先電話番号</t>
  </si>
  <si>
    <t>226001　江苏省南通市崇川区中新一路4号 东面 1号楼 7楼</t>
  </si>
  <si>
    <t>メールアドレス</t>
  </si>
  <si>
    <t>お支払い方法（プルダウンメニューより選択して下さい）</t>
  </si>
  <si>
    <t>＊選択出来ない場合は、銀行振込・クレジットカード（Paypal）のどちらかを入力下さい。</t>
  </si>
  <si>
    <t>配送方法（プルダウンメニューより選択して下さい）</t>
  </si>
  <si>
    <t>EMS</t>
  </si>
  <si>
    <t>＊選択出来ない場合は、EMS（個人輸入）・商業輸入・船便のどれかを入力下さい。（選択が無い場合はEMSでの配送となります）</t>
  </si>
  <si>
    <t>＊こちらのフォームを送信後に，送料をお調べして請求を行います。</t>
  </si>
  <si>
    <t>商品名</t>
  </si>
  <si>
    <t>商品URL</t>
  </si>
  <si>
    <t>数量</t>
  </si>
  <si>
    <t>色</t>
  </si>
  <si>
    <t>サイズ</t>
  </si>
  <si>
    <t>画像</t>
  </si>
  <si>
    <t>元単価</t>
  </si>
  <si>
    <t>元合計</t>
  </si>
  <si>
    <t>備考</t>
  </si>
  <si>
    <t>配送番号</t>
  </si>
  <si>
    <t>例</t>
  </si>
  <si>
    <t>クロップドパンツ</t>
  </si>
  <si>
    <t>http://taobaoshinkansen.com</t>
  </si>
  <si>
    <t>グレー</t>
  </si>
  <si>
    <t>M</t>
  </si>
  <si>
    <t>007312345678</t>
  </si>
  <si>
    <t>合計</t>
  </si>
  <si>
    <t>請求書(兼納品書）</t>
  </si>
  <si>
    <t>No.</t>
  </si>
  <si>
    <t>ご請求額（消費税込み）</t>
  </si>
  <si>
    <t>円</t>
  </si>
  <si>
    <t>発行年月日</t>
  </si>
  <si>
    <t>エクセルバージョン情報　ver.15</t>
  </si>
  <si>
    <t>＊各色は下記の状態を表します。</t>
  </si>
  <si>
    <t>在庫なし</t>
  </si>
  <si>
    <t>＊選択出来ない場合は、銀行振込・クレジットカード（Paypal）のどちらかを入力下さい</t>
  </si>
  <si>
    <t>数量変更、価格変更</t>
  </si>
  <si>
    <t>その他、連絡事項</t>
  </si>
  <si>
    <t>＊選択出来ない場合は、EMS（個人輸入）・商業輸入・船便のどれかを入力下さい（選択が無い場合はEMSでの配送となります）</t>
  </si>
  <si>
    <t>中国送料</t>
  </si>
  <si>
    <t>重量</t>
  </si>
  <si>
    <t>メモ</t>
  </si>
  <si>
    <t>在庫確認担当</t>
  </si>
  <si>
    <t>買い付け担当</t>
  </si>
  <si>
    <t>検品配送担当</t>
  </si>
  <si>
    <t>□</t>
  </si>
  <si>
    <t>＊「¥」表記のない金額は、全て人民元（RMB）となります。</t>
  </si>
  <si>
    <t>中国国内送料</t>
  </si>
  <si>
    <t>振込口座情報</t>
  </si>
  <si>
    <t>三井住友銀行　　　福岡支店（701）　　　　種別：普通　　　7804455　　　カ）フ゛シト゛ウ</t>
  </si>
  <si>
    <t>日本までの送料</t>
  </si>
  <si>
    <t>箱数</t>
  </si>
  <si>
    <t>在庫確認担当者</t>
  </si>
  <si>
    <t>買い付け担当者</t>
  </si>
  <si>
    <t>検品配送担当者</t>
  </si>
  <si>
    <t>＊お振込は請求書発行後7日以内にお願いします。</t>
  </si>
  <si>
    <t>相殺金</t>
  </si>
  <si>
    <t>合計重量</t>
  </si>
  <si>
    <t>　kg＋梱包0.5kg</t>
  </si>
  <si>
    <t>小計</t>
  </si>
  <si>
    <t>＊現在半額キャンペーン中です！</t>
  </si>
  <si>
    <t>■２段階の請求書発行／お支払いについて</t>
  </si>
  <si>
    <t>まず在庫の確認後に商品代金・中国国内送料・代行手数料の請求書（１度目）を、次に商品が中国事務所に到着後、</t>
  </si>
  <si>
    <t>日本円換算</t>
  </si>
  <si>
    <t>1人民元／円（為替手数料1円込）</t>
  </si>
  <si>
    <t>請求金額確認者</t>
  </si>
  <si>
    <t>検品／計測を行い国際送料の請求書（２度目）を発行いたします。このためお客様には計２回のお支払いが必要となります。</t>
  </si>
  <si>
    <t>代行手数料</t>
  </si>
  <si>
    <t>システム利用料率</t>
  </si>
  <si>
    <t>消費税</t>
  </si>
  <si>
    <t>※関税が発生した場合は配送業者より直接関税の請求がありますので、
　その場合は計3回のお支払いが必要となります。</t>
  </si>
  <si>
    <t>システム利用料</t>
  </si>
  <si>
    <t>日本国内送料</t>
  </si>
  <si>
    <t>フルフィルメント向けサービス</t>
  </si>
  <si>
    <t>利用しない</t>
  </si>
  <si>
    <t>日本円合計（お支払い額）</t>
  </si>
  <si>
    <t>代行手数料率（商品代金10,889円以上、通常プラン）</t>
  </si>
  <si>
    <t>代行手数料率（商品代金10,889円以上、利用しない）</t>
  </si>
  <si>
    <t>代行手数料（商品代金 10,889円以下、通常プラン）</t>
  </si>
  <si>
    <t>代行手数料（商品代金 10,889円以下、利用しない）</t>
  </si>
  <si>
    <t>写真撮影オプション（15元／3枚）</t>
  </si>
  <si>
    <t>希望しない</t>
  </si>
  <si>
    <t>厳重梱包オプション（80元／1箱）</t>
  </si>
</sst>
</file>

<file path=xl/styles.xml><?xml version="1.0" encoding="utf-8"?>
<styleSheet xmlns="http://schemas.openxmlformats.org/spreadsheetml/2006/main">
  <numFmts count="12">
    <numFmt numFmtId="176" formatCode="0_ "/>
    <numFmt numFmtId="177" formatCode="_-&quot;\&quot;* #,##0_-\ ;\-&quot;\&quot;* #,##0_-\ ;_-&quot;\&quot;* &quot;-&quot;??_-\ ;_-@_-"/>
    <numFmt numFmtId="43" formatCode="_ * #,##0.00_ ;_ * \-#,##0.00_ ;_ * &quot;-&quot;??_ ;_ @_ "/>
    <numFmt numFmtId="178" formatCode="_ * #,##0_ ;_ * \-#,##0_ ;_ * &quot;-&quot;??_ ;_ @_ "/>
    <numFmt numFmtId="179" formatCode="yyyy&quot;年&quot;m&quot;月&quot;d&quot;日&quot;;@"/>
    <numFmt numFmtId="180" formatCode="_-&quot;\&quot;* #,##0.00_-\ ;\-&quot;\&quot;* #,##0.00_-\ ;_-&quot;\&quot;* &quot;-&quot;??_-\ ;_-@_-"/>
    <numFmt numFmtId="181" formatCode="#,##0_ ;[Red]\-#,##0\ "/>
    <numFmt numFmtId="182" formatCode="0.0%"/>
    <numFmt numFmtId="183" formatCode="0.0_);[Red]\(0.0\)"/>
    <numFmt numFmtId="184" formatCode="&quot;￥&quot;#,##0;&quot;￥&quot;\-#,##0"/>
    <numFmt numFmtId="185" formatCode="[$¥-411]#,##0;[$¥-411]#,##0"/>
    <numFmt numFmtId="186" formatCode="0.00_ "/>
  </numFmts>
  <fonts count="33">
    <font>
      <sz val="12"/>
      <color indexed="8"/>
      <name val="ＭＳ Ｐゴシック"/>
      <charset val="128"/>
    </font>
    <font>
      <b/>
      <sz val="18"/>
      <color indexed="8"/>
      <name val="ＭＳ Ｐゴシック"/>
      <charset val="128"/>
    </font>
    <font>
      <sz val="18"/>
      <color indexed="8"/>
      <name val="ＭＳ Ｐゴシック"/>
      <charset val="128"/>
    </font>
    <font>
      <b/>
      <sz val="26"/>
      <color indexed="8"/>
      <name val="ＭＳ Ｐゴシック"/>
      <charset val="128"/>
    </font>
    <font>
      <b/>
      <sz val="12"/>
      <color indexed="10"/>
      <name val="ＭＳ Ｐゴシック"/>
      <charset val="128"/>
    </font>
    <font>
      <sz val="12"/>
      <color indexed="9"/>
      <name val="ＭＳ Ｐゴシック"/>
      <charset val="128"/>
    </font>
    <font>
      <sz val="10"/>
      <color indexed="8"/>
      <name val="ＭＳ Ｐゴシック"/>
      <charset val="128"/>
    </font>
    <font>
      <b/>
      <sz val="12"/>
      <color indexed="8"/>
      <name val="ＭＳ Ｐゴシック"/>
      <charset val="128"/>
    </font>
    <font>
      <sz val="12"/>
      <color rgb="FFFFFFFF"/>
      <name val="ＭＳ Ｐゴシック"/>
      <charset val="128"/>
    </font>
    <font>
      <sz val="12"/>
      <name val="ＭＳ Ｐゴシック"/>
      <charset val="128"/>
    </font>
    <font>
      <sz val="12"/>
      <color rgb="FF000000"/>
      <name val="ＭＳ Ｐゴシック"/>
      <charset val="128"/>
    </font>
    <font>
      <sz val="12"/>
      <color indexed="10"/>
      <name val="ＭＳ Ｐゴシック"/>
      <charset val="128"/>
    </font>
    <font>
      <sz val="20"/>
      <color rgb="FFFF0000"/>
      <name val="ＭＳ Ｐゴシック"/>
      <charset val="128"/>
    </font>
    <font>
      <u/>
      <sz val="11"/>
      <color rgb="FF800080"/>
      <name val="宋体"/>
      <charset val="0"/>
      <scheme val="minor"/>
    </font>
    <font>
      <sz val="11"/>
      <color theme="1"/>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sz val="11"/>
      <color rgb="FF9C0006"/>
      <name val="宋体"/>
      <charset val="0"/>
      <scheme val="minor"/>
    </font>
    <font>
      <sz val="11"/>
      <color rgb="FF9C6500"/>
      <name val="宋体"/>
      <charset val="0"/>
      <scheme val="minor"/>
    </font>
    <font>
      <b/>
      <sz val="11"/>
      <color theme="1"/>
      <name val="宋体"/>
      <charset val="0"/>
      <scheme val="minor"/>
    </font>
    <font>
      <sz val="11"/>
      <color rgb="FF3F3F76"/>
      <name val="宋体"/>
      <charset val="0"/>
      <scheme val="minor"/>
    </font>
    <font>
      <u/>
      <sz val="11"/>
      <color rgb="FF0000FF"/>
      <name val="宋体"/>
      <charset val="0"/>
      <scheme val="minor"/>
    </font>
    <font>
      <b/>
      <sz val="11"/>
      <color rgb="FFFFFFFF"/>
      <name val="宋体"/>
      <charset val="0"/>
      <scheme val="minor"/>
    </font>
    <font>
      <b/>
      <sz val="15"/>
      <color theme="3"/>
      <name val="宋体"/>
      <charset val="134"/>
      <scheme val="minor"/>
    </font>
    <font>
      <sz val="11"/>
      <color rgb="FFFF0000"/>
      <name val="宋体"/>
      <charset val="0"/>
      <scheme val="minor"/>
    </font>
    <font>
      <i/>
      <sz val="11"/>
      <color rgb="FF7F7F7F"/>
      <name val="宋体"/>
      <charset val="0"/>
      <scheme val="minor"/>
    </font>
    <font>
      <b/>
      <sz val="11"/>
      <color rgb="FFFA7D00"/>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FA7D00"/>
      <name val="宋体"/>
      <charset val="0"/>
      <scheme val="minor"/>
    </font>
  </fonts>
  <fills count="45">
    <fill>
      <patternFill patternType="none"/>
    </fill>
    <fill>
      <patternFill patternType="gray125"/>
    </fill>
    <fill>
      <patternFill patternType="solid">
        <fgColor indexed="13"/>
        <bgColor indexed="64"/>
      </patternFill>
    </fill>
    <fill>
      <patternFill patternType="solid">
        <fgColor indexed="8"/>
        <bgColor indexed="64"/>
      </patternFill>
    </fill>
    <fill>
      <patternFill patternType="solid">
        <fgColor indexed="23"/>
        <bgColor indexed="64"/>
      </patternFill>
    </fill>
    <fill>
      <patternFill patternType="solid">
        <fgColor indexed="10"/>
        <bgColor indexed="64"/>
      </patternFill>
    </fill>
    <fill>
      <patternFill patternType="solid">
        <fgColor theme="0"/>
        <bgColor indexed="64"/>
      </patternFill>
    </fill>
    <fill>
      <patternFill patternType="solid">
        <fgColor indexed="49"/>
        <bgColor indexed="64"/>
      </patternFill>
    </fill>
    <fill>
      <patternFill patternType="solid">
        <fgColor rgb="FFFFFF00"/>
        <bgColor indexed="64"/>
      </patternFill>
    </fill>
    <fill>
      <patternFill patternType="solid">
        <fgColor theme="7" tint="0.4"/>
        <bgColor indexed="64"/>
      </patternFill>
    </fill>
    <fill>
      <patternFill patternType="solid">
        <fgColor rgb="FF000000"/>
        <bgColor rgb="FFFFFFFF"/>
      </patternFill>
    </fill>
    <fill>
      <patternFill patternType="solid">
        <fgColor rgb="FF000000"/>
        <bgColor rgb="FF000000"/>
      </patternFill>
    </fill>
    <fill>
      <patternFill patternType="solid">
        <fgColor indexed="26"/>
        <bgColor indexed="64"/>
      </patternFill>
    </fill>
    <fill>
      <patternFill patternType="solid">
        <fgColor indexed="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theme="4"/>
        <bgColor indexed="64"/>
      </patternFill>
    </fill>
    <fill>
      <patternFill patternType="solid">
        <fgColor theme="7"/>
        <bgColor indexed="64"/>
      </patternFill>
    </fill>
    <fill>
      <patternFill patternType="solid">
        <fgColor theme="9"/>
        <bgColor indexed="64"/>
      </patternFill>
    </fill>
    <fill>
      <patternFill patternType="solid">
        <fgColor theme="8"/>
        <bgColor indexed="64"/>
      </patternFill>
    </fill>
    <fill>
      <patternFill patternType="solid">
        <fgColor theme="8" tint="0.599993896298105"/>
        <bgColor indexed="64"/>
      </patternFill>
    </fill>
  </fills>
  <borders count="27">
    <border>
      <left/>
      <right/>
      <top/>
      <bottom/>
      <diagonal/>
    </border>
    <border>
      <left/>
      <right/>
      <top/>
      <bottom style="medium">
        <color indexed="8"/>
      </bottom>
      <diagonal/>
    </border>
    <border>
      <left/>
      <right/>
      <top style="medium">
        <color indexed="8"/>
      </top>
      <bottom style="medium">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3">
    <xf numFmtId="0" fontId="0" fillId="0" borderId="0">
      <alignment vertical="center"/>
    </xf>
    <xf numFmtId="180" fontId="14" fillId="0" borderId="0" applyFont="0" applyFill="0" applyBorder="0" applyAlignment="0" applyProtection="0">
      <alignment vertical="center"/>
    </xf>
    <xf numFmtId="0" fontId="15" fillId="17" borderId="0" applyNumberFormat="0" applyBorder="0" applyAlignment="0" applyProtection="0">
      <alignment vertical="center"/>
    </xf>
    <xf numFmtId="0" fontId="22" fillId="20" borderId="21" applyNumberFormat="0" applyAlignment="0" applyProtection="0">
      <alignment vertical="center"/>
    </xf>
    <xf numFmtId="177"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15" fillId="14" borderId="0" applyNumberFormat="0" applyBorder="0" applyAlignment="0" applyProtection="0">
      <alignment vertical="center"/>
    </xf>
    <xf numFmtId="0" fontId="19" fillId="18" borderId="0" applyNumberFormat="0" applyBorder="0" applyAlignment="0" applyProtection="0">
      <alignment vertical="center"/>
    </xf>
    <xf numFmtId="178" fontId="14" fillId="0" borderId="0" applyFont="0" applyFill="0" applyBorder="0" applyAlignment="0" applyProtection="0">
      <alignment vertical="center"/>
    </xf>
    <xf numFmtId="0" fontId="16" fillId="23" borderId="0" applyNumberFormat="0" applyBorder="0" applyAlignment="0" applyProtection="0">
      <alignment vertical="center"/>
    </xf>
    <xf numFmtId="0" fontId="23" fillId="0" borderId="0" applyNumberFormat="0" applyFill="0" applyBorder="0" applyAlignment="0" applyProtection="0">
      <alignment vertical="center"/>
    </xf>
    <xf numFmtId="9" fontId="14"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24" borderId="22" applyNumberFormat="0" applyFont="0" applyAlignment="0" applyProtection="0">
      <alignment vertical="center"/>
    </xf>
    <xf numFmtId="9" fontId="9" fillId="0" borderId="0" applyFont="0" applyFill="0" applyBorder="0" applyAlignment="0" applyProtection="0">
      <alignment vertical="center"/>
    </xf>
    <xf numFmtId="0" fontId="16" fillId="29" borderId="0" applyNumberFormat="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0" borderId="24" applyNumberFormat="0" applyFill="0" applyAlignment="0" applyProtection="0">
      <alignment vertical="center"/>
    </xf>
    <xf numFmtId="0" fontId="29" fillId="0" borderId="24" applyNumberFormat="0" applyFill="0" applyAlignment="0" applyProtection="0">
      <alignment vertical="center"/>
    </xf>
    <xf numFmtId="0" fontId="16" fillId="30" borderId="0" applyNumberFormat="0" applyBorder="0" applyAlignment="0" applyProtection="0">
      <alignment vertical="center"/>
    </xf>
    <xf numFmtId="0" fontId="17" fillId="0" borderId="19" applyNumberFormat="0" applyFill="0" applyAlignment="0" applyProtection="0">
      <alignment vertical="center"/>
    </xf>
    <xf numFmtId="0" fontId="16" fillId="36" borderId="0" applyNumberFormat="0" applyBorder="0" applyAlignment="0" applyProtection="0">
      <alignment vertical="center"/>
    </xf>
    <xf numFmtId="0" fontId="31" fillId="34" borderId="25" applyNumberFormat="0" applyAlignment="0" applyProtection="0">
      <alignment vertical="center"/>
    </xf>
    <xf numFmtId="0" fontId="28" fillId="34" borderId="21" applyNumberFormat="0" applyAlignment="0" applyProtection="0">
      <alignment vertical="center"/>
    </xf>
    <xf numFmtId="0" fontId="24" fillId="28" borderId="23" applyNumberFormat="0" applyAlignment="0" applyProtection="0">
      <alignment vertical="center"/>
    </xf>
    <xf numFmtId="0" fontId="15" fillId="16" borderId="0" applyNumberFormat="0" applyBorder="0" applyAlignment="0" applyProtection="0">
      <alignment vertical="center"/>
    </xf>
    <xf numFmtId="0" fontId="16" fillId="33" borderId="0" applyNumberFormat="0" applyBorder="0" applyAlignment="0" applyProtection="0">
      <alignment vertical="center"/>
    </xf>
    <xf numFmtId="0" fontId="32" fillId="0" borderId="26" applyNumberFormat="0" applyFill="0" applyAlignment="0" applyProtection="0">
      <alignment vertical="center"/>
    </xf>
    <xf numFmtId="0" fontId="21" fillId="0" borderId="20" applyNumberFormat="0" applyFill="0" applyAlignment="0" applyProtection="0">
      <alignment vertical="center"/>
    </xf>
    <xf numFmtId="0" fontId="30" fillId="38" borderId="0" applyNumberFormat="0" applyBorder="0" applyAlignment="0" applyProtection="0">
      <alignment vertical="center"/>
    </xf>
    <xf numFmtId="0" fontId="20" fillId="19" borderId="0" applyNumberFormat="0" applyBorder="0" applyAlignment="0" applyProtection="0">
      <alignment vertical="center"/>
    </xf>
    <xf numFmtId="0" fontId="15" fillId="22" borderId="0" applyNumberFormat="0" applyBorder="0" applyAlignment="0" applyProtection="0">
      <alignment vertical="center"/>
    </xf>
    <xf numFmtId="0" fontId="16" fillId="40" borderId="0" applyNumberFormat="0" applyBorder="0" applyAlignment="0" applyProtection="0">
      <alignment vertical="center"/>
    </xf>
    <xf numFmtId="0" fontId="15" fillId="39" borderId="0" applyNumberFormat="0" applyBorder="0" applyAlignment="0" applyProtection="0">
      <alignment vertical="center"/>
    </xf>
    <xf numFmtId="0" fontId="15" fillId="32" borderId="0" applyNumberFormat="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15" fillId="37" borderId="0" applyNumberFormat="0" applyBorder="0" applyAlignment="0" applyProtection="0">
      <alignment vertical="center"/>
    </xf>
    <xf numFmtId="0" fontId="16" fillId="31" borderId="0" applyNumberFormat="0" applyBorder="0" applyAlignment="0" applyProtection="0">
      <alignment vertical="center"/>
    </xf>
    <xf numFmtId="0" fontId="16" fillId="41" borderId="0" applyNumberFormat="0" applyBorder="0" applyAlignment="0" applyProtection="0">
      <alignment vertical="center"/>
    </xf>
    <xf numFmtId="0" fontId="15" fillId="21" borderId="0" applyNumberFormat="0" applyBorder="0" applyAlignment="0" applyProtection="0">
      <alignment vertical="center"/>
    </xf>
    <xf numFmtId="0" fontId="15" fillId="26" borderId="0" applyNumberFormat="0" applyBorder="0" applyAlignment="0" applyProtection="0">
      <alignment vertical="center"/>
    </xf>
    <xf numFmtId="0" fontId="16" fillId="43" borderId="0" applyNumberFormat="0" applyBorder="0" applyAlignment="0" applyProtection="0">
      <alignment vertical="center"/>
    </xf>
    <xf numFmtId="0" fontId="15" fillId="44" borderId="0" applyNumberFormat="0" applyBorder="0" applyAlignment="0" applyProtection="0">
      <alignment vertical="center"/>
    </xf>
    <xf numFmtId="0" fontId="16" fillId="25" borderId="0" applyNumberFormat="0" applyBorder="0" applyAlignment="0" applyProtection="0">
      <alignment vertical="center"/>
    </xf>
    <xf numFmtId="0" fontId="16" fillId="42" borderId="0" applyNumberFormat="0" applyBorder="0" applyAlignment="0" applyProtection="0">
      <alignment vertical="center"/>
    </xf>
    <xf numFmtId="0" fontId="15" fillId="35" borderId="0" applyNumberFormat="0" applyBorder="0" applyAlignment="0" applyProtection="0">
      <alignment vertical="center"/>
    </xf>
    <xf numFmtId="0" fontId="16" fillId="15" borderId="0" applyNumberFormat="0" applyBorder="0" applyAlignment="0" applyProtection="0">
      <alignment vertical="center"/>
    </xf>
    <xf numFmtId="43" fontId="9" fillId="0" borderId="0" applyFont="0" applyFill="0" applyBorder="0" applyAlignment="0" applyProtection="0">
      <alignment vertical="center"/>
    </xf>
    <xf numFmtId="180" fontId="9" fillId="0" borderId="0" applyFont="0" applyFill="0" applyBorder="0" applyAlignment="0" applyProtection="0">
      <alignment vertical="center"/>
    </xf>
  </cellStyleXfs>
  <cellXfs count="103">
    <xf numFmtId="0" fontId="0" fillId="0" borderId="0" xfId="0" applyFont="1" applyBorder="1" applyAlignment="1"/>
    <xf numFmtId="0" fontId="0" fillId="0" borderId="0" xfId="39" applyFont="1" applyFill="1" applyAlignment="1" applyProtection="1">
      <protection locked="0"/>
    </xf>
    <xf numFmtId="0" fontId="0" fillId="0" borderId="0" xfId="39" applyFont="1" applyAlignment="1" applyProtection="1">
      <protection locked="0"/>
    </xf>
    <xf numFmtId="0" fontId="0" fillId="0" borderId="0" xfId="39" applyFont="1" applyAlignment="1" applyProtection="1">
      <alignment horizontal="center"/>
      <protection locked="0"/>
    </xf>
    <xf numFmtId="49" fontId="0" fillId="0" borderId="0" xfId="39" applyNumberFormat="1" applyFont="1" applyAlignment="1" applyProtection="1">
      <alignment horizontal="right"/>
      <protection locked="0"/>
    </xf>
    <xf numFmtId="0" fontId="1" fillId="0" borderId="0" xfId="39" applyFont="1" applyAlignment="1" applyProtection="1">
      <alignment horizontal="center" vertical="top"/>
      <protection locked="0"/>
    </xf>
    <xf numFmtId="0" fontId="0" fillId="0" borderId="1" xfId="39" applyFont="1" applyBorder="1" applyAlignment="1" applyProtection="1">
      <protection locked="0"/>
    </xf>
    <xf numFmtId="0" fontId="0" fillId="0" borderId="1" xfId="39" applyFont="1" applyBorder="1" applyAlignment="1" applyProtection="1">
      <alignment horizontal="center"/>
      <protection locked="0"/>
    </xf>
    <xf numFmtId="0" fontId="2" fillId="0" borderId="0" xfId="39" applyFont="1" applyAlignment="1" applyProtection="1">
      <alignment horizontal="right"/>
      <protection locked="0"/>
    </xf>
    <xf numFmtId="181" fontId="3" fillId="0" borderId="0" xfId="39" applyNumberFormat="1" applyFont="1" applyAlignment="1" applyProtection="1">
      <alignment horizontal="right" vertical="top"/>
      <protection locked="0"/>
    </xf>
    <xf numFmtId="0" fontId="2" fillId="0" borderId="0" xfId="39" applyFont="1" applyAlignment="1" applyProtection="1">
      <protection locked="0"/>
    </xf>
    <xf numFmtId="0" fontId="0" fillId="0" borderId="2" xfId="39" applyFont="1" applyBorder="1" applyAlignment="1" applyProtection="1">
      <protection locked="0"/>
    </xf>
    <xf numFmtId="179" fontId="0" fillId="0" borderId="1" xfId="39" applyNumberFormat="1" applyFont="1" applyBorder="1" applyAlignment="1" applyProtection="1">
      <alignment horizontal="center"/>
      <protection locked="0"/>
    </xf>
    <xf numFmtId="0" fontId="0" fillId="2" borderId="3" xfId="39" applyFont="1" applyFill="1" applyBorder="1" applyAlignment="1" applyProtection="1">
      <protection locked="0"/>
    </xf>
    <xf numFmtId="0" fontId="4" fillId="2" borderId="4" xfId="39" applyFont="1" applyFill="1" applyBorder="1" applyAlignment="1" applyProtection="1">
      <alignment wrapText="1"/>
      <protection locked="0"/>
    </xf>
    <xf numFmtId="0" fontId="0" fillId="2" borderId="5" xfId="39" applyFont="1" applyFill="1" applyBorder="1" applyAlignment="1" applyProtection="1">
      <protection locked="0"/>
    </xf>
    <xf numFmtId="0" fontId="0" fillId="2" borderId="6" xfId="39" applyFont="1" applyFill="1" applyBorder="1" applyAlignment="1" applyProtection="1">
      <protection locked="0"/>
    </xf>
    <xf numFmtId="0" fontId="0" fillId="2" borderId="6" xfId="39" applyFont="1" applyFill="1" applyBorder="1" applyAlignment="1" applyProtection="1">
      <alignment wrapText="1"/>
      <protection locked="0"/>
    </xf>
    <xf numFmtId="0" fontId="0" fillId="0" borderId="0" xfId="39" applyFont="1" applyAlignment="1" applyProtection="1">
      <alignment horizontal="left"/>
      <protection locked="0"/>
    </xf>
    <xf numFmtId="0" fontId="0" fillId="2" borderId="7" xfId="39" applyFont="1" applyFill="1" applyBorder="1" applyAlignment="1" applyProtection="1">
      <protection locked="0"/>
    </xf>
    <xf numFmtId="0" fontId="0" fillId="2" borderId="8" xfId="39" applyFont="1" applyFill="1" applyBorder="1" applyAlignment="1" applyProtection="1">
      <protection locked="0"/>
    </xf>
    <xf numFmtId="0" fontId="5" fillId="3" borderId="9" xfId="39" applyFont="1" applyFill="1" applyBorder="1" applyAlignment="1" applyProtection="1">
      <protection locked="0"/>
    </xf>
    <xf numFmtId="0" fontId="5" fillId="3" borderId="9" xfId="39" applyFont="1" applyFill="1" applyBorder="1" applyAlignment="1" applyProtection="1">
      <alignment horizontal="center" vertical="top"/>
      <protection locked="0"/>
    </xf>
    <xf numFmtId="0" fontId="0" fillId="0" borderId="10" xfId="39" applyFont="1" applyBorder="1" applyAlignment="1" applyProtection="1">
      <alignment horizontal="right"/>
      <protection locked="0"/>
    </xf>
    <xf numFmtId="0" fontId="0" fillId="0" borderId="9" xfId="39" applyFont="1" applyFill="1" applyBorder="1" applyAlignment="1" applyProtection="1">
      <protection locked="0"/>
    </xf>
    <xf numFmtId="0" fontId="0" fillId="0" borderId="10" xfId="39" applyFont="1" applyFill="1" applyBorder="1" applyAlignment="1" applyProtection="1">
      <alignment horizontal="right"/>
      <protection locked="0"/>
    </xf>
    <xf numFmtId="0" fontId="6" fillId="0" borderId="0" xfId="39" applyFont="1" applyAlignment="1" applyProtection="1">
      <protection locked="0"/>
    </xf>
    <xf numFmtId="0" fontId="5" fillId="4" borderId="0" xfId="39" applyFont="1" applyFill="1" applyAlignment="1" applyProtection="1">
      <alignment horizontal="center"/>
      <protection locked="0"/>
    </xf>
    <xf numFmtId="0" fontId="0" fillId="2" borderId="0" xfId="39" applyFont="1" applyFill="1" applyAlignment="1" applyProtection="1">
      <alignment horizontal="center"/>
      <protection locked="0"/>
    </xf>
    <xf numFmtId="0" fontId="5" fillId="5" borderId="0" xfId="39" applyFont="1" applyFill="1" applyAlignment="1" applyProtection="1">
      <alignment horizontal="center"/>
      <protection locked="0"/>
    </xf>
    <xf numFmtId="0" fontId="5" fillId="3" borderId="10" xfId="39" applyFont="1" applyFill="1" applyBorder="1" applyAlignment="1" applyProtection="1">
      <alignment horizontal="center" vertical="top"/>
      <protection locked="0"/>
    </xf>
    <xf numFmtId="0" fontId="5" fillId="3" borderId="11" xfId="39" applyFont="1" applyFill="1" applyBorder="1" applyAlignment="1" applyProtection="1">
      <alignment horizontal="center" vertical="top"/>
      <protection locked="0"/>
    </xf>
    <xf numFmtId="0" fontId="5" fillId="6" borderId="4" xfId="39" applyFont="1" applyFill="1" applyBorder="1" applyAlignment="1" applyProtection="1">
      <alignment horizontal="center" vertical="top"/>
      <protection locked="0"/>
    </xf>
    <xf numFmtId="0" fontId="5" fillId="4" borderId="9" xfId="39" applyFont="1" applyFill="1" applyBorder="1" applyAlignment="1" applyProtection="1">
      <alignment horizontal="center"/>
      <protection locked="0"/>
    </xf>
    <xf numFmtId="176" fontId="0" fillId="0" borderId="9" xfId="39" applyNumberFormat="1" applyFont="1" applyBorder="1" applyAlignment="1" applyProtection="1">
      <alignment horizontal="right"/>
      <protection locked="0"/>
    </xf>
    <xf numFmtId="0" fontId="0" fillId="0" borderId="9" xfId="39" applyFont="1" applyBorder="1" applyAlignment="1" applyProtection="1">
      <alignment horizontal="right"/>
      <protection locked="0"/>
    </xf>
    <xf numFmtId="0" fontId="0" fillId="0" borderId="10" xfId="39" applyFont="1" applyBorder="1" applyAlignment="1" applyProtection="1">
      <alignment horizontal="center"/>
    </xf>
    <xf numFmtId="0" fontId="0" fillId="0" borderId="12" xfId="39" applyFont="1" applyBorder="1" applyAlignment="1" applyProtection="1">
      <protection locked="0"/>
    </xf>
    <xf numFmtId="0" fontId="0" fillId="0" borderId="13" xfId="39" applyFont="1" applyFill="1" applyBorder="1" applyAlignment="1" applyProtection="1">
      <alignment horizontal="center"/>
      <protection locked="0"/>
    </xf>
    <xf numFmtId="0" fontId="0" fillId="0" borderId="9" xfId="39" applyFont="1" applyFill="1" applyBorder="1" applyAlignment="1" applyProtection="1">
      <alignment horizontal="center"/>
      <protection locked="0"/>
    </xf>
    <xf numFmtId="0" fontId="0" fillId="0" borderId="9" xfId="39" applyFont="1" applyFill="1" applyBorder="1" applyAlignment="1" applyProtection="1">
      <alignment horizontal="right"/>
      <protection locked="0"/>
    </xf>
    <xf numFmtId="176" fontId="0" fillId="0" borderId="9" xfId="39" applyNumberFormat="1" applyFont="1" applyFill="1" applyBorder="1" applyAlignment="1" applyProtection="1">
      <protection locked="0"/>
    </xf>
    <xf numFmtId="183" fontId="0" fillId="0" borderId="9" xfId="39" applyNumberFormat="1" applyFont="1" applyFill="1" applyBorder="1" applyAlignment="1" applyProtection="1">
      <protection locked="0"/>
    </xf>
    <xf numFmtId="49" fontId="5" fillId="4" borderId="9" xfId="39" applyNumberFormat="1" applyFont="1" applyFill="1" applyBorder="1" applyAlignment="1" applyProtection="1">
      <alignment horizontal="center"/>
      <protection locked="0"/>
    </xf>
    <xf numFmtId="49" fontId="0" fillId="0" borderId="9" xfId="39" applyNumberFormat="1" applyFont="1" applyBorder="1" applyAlignment="1" applyProtection="1">
      <alignment horizontal="right"/>
      <protection locked="0"/>
    </xf>
    <xf numFmtId="49" fontId="0" fillId="0" borderId="9" xfId="39" applyNumberFormat="1" applyFont="1" applyFill="1" applyBorder="1" applyAlignment="1" applyProtection="1">
      <alignment horizontal="right"/>
      <protection locked="0"/>
    </xf>
    <xf numFmtId="184" fontId="0" fillId="0" borderId="10" xfId="39" applyNumberFormat="1" applyFont="1" applyBorder="1" applyAlignment="1" applyProtection="1">
      <protection locked="0"/>
    </xf>
    <xf numFmtId="184" fontId="0" fillId="0" borderId="14" xfId="39" applyNumberFormat="1" applyFont="1" applyBorder="1" applyAlignment="1" applyProtection="1">
      <protection locked="0"/>
    </xf>
    <xf numFmtId="184" fontId="0" fillId="0" borderId="13" xfId="39" applyNumberFormat="1" applyFont="1" applyBorder="1" applyAlignment="1" applyProtection="1">
      <protection locked="0"/>
    </xf>
    <xf numFmtId="0" fontId="0" fillId="0" borderId="9" xfId="39" applyFont="1" applyBorder="1" applyAlignment="1" applyProtection="1"/>
    <xf numFmtId="0" fontId="4" fillId="0" borderId="0" xfId="39" applyFont="1" applyAlignment="1" applyProtection="1">
      <protection locked="0"/>
    </xf>
    <xf numFmtId="0" fontId="0" fillId="0" borderId="15" xfId="39" applyFont="1" applyFill="1" applyBorder="1" applyAlignment="1" applyProtection="1">
      <alignment horizontal="right"/>
      <protection locked="0"/>
    </xf>
    <xf numFmtId="0" fontId="0" fillId="0" borderId="9" xfId="39" applyNumberFormat="1" applyFont="1" applyFill="1" applyBorder="1" applyAlignment="1" applyProtection="1"/>
    <xf numFmtId="0" fontId="7" fillId="7" borderId="0" xfId="39" applyFont="1" applyFill="1" applyAlignment="1" applyProtection="1">
      <protection locked="0"/>
    </xf>
    <xf numFmtId="0" fontId="7" fillId="7" borderId="0" xfId="39" applyFont="1" applyFill="1" applyAlignment="1" applyProtection="1"/>
    <xf numFmtId="0" fontId="0" fillId="0" borderId="0" xfId="39" applyFont="1" applyFill="1" applyBorder="1" applyAlignment="1" applyProtection="1">
      <alignment horizontal="right"/>
      <protection locked="0"/>
    </xf>
    <xf numFmtId="0" fontId="0" fillId="0" borderId="0" xfId="39" applyFont="1" applyFill="1" applyAlignment="1" applyProtection="1">
      <alignment horizontal="right"/>
      <protection locked="0"/>
    </xf>
    <xf numFmtId="0" fontId="0" fillId="0" borderId="9" xfId="39" applyFont="1" applyFill="1" applyBorder="1" applyAlignment="1" applyProtection="1"/>
    <xf numFmtId="0" fontId="0" fillId="8" borderId="0" xfId="39" applyFont="1" applyFill="1" applyAlignment="1" applyProtection="1">
      <protection locked="0"/>
    </xf>
    <xf numFmtId="0" fontId="0" fillId="0" borderId="0" xfId="39" applyFont="1" applyBorder="1" applyAlignment="1" applyProtection="1">
      <alignment horizontal="right"/>
      <protection locked="0"/>
    </xf>
    <xf numFmtId="0" fontId="0" fillId="0" borderId="0" xfId="39" applyNumberFormat="1" applyFont="1" applyBorder="1" applyAlignment="1" applyProtection="1">
      <alignment horizontal="right"/>
      <protection locked="0"/>
    </xf>
    <xf numFmtId="0" fontId="0" fillId="0" borderId="6" xfId="39" applyFont="1" applyBorder="1" applyAlignment="1" applyProtection="1">
      <alignment horizontal="right"/>
      <protection locked="0"/>
    </xf>
    <xf numFmtId="184" fontId="0" fillId="0" borderId="9" xfId="39" applyNumberFormat="1" applyFont="1" applyBorder="1" applyAlignment="1" applyProtection="1"/>
    <xf numFmtId="0" fontId="2" fillId="0" borderId="6" xfId="39" applyFont="1" applyFill="1" applyBorder="1" applyAlignment="1" applyProtection="1">
      <alignment horizontal="right"/>
      <protection locked="0"/>
    </xf>
    <xf numFmtId="184" fontId="0" fillId="9" borderId="9" xfId="39" applyNumberFormat="1" applyFont="1" applyFill="1" applyBorder="1" applyAlignment="1" applyProtection="1"/>
    <xf numFmtId="0" fontId="0" fillId="0" borderId="9" xfId="39" applyNumberFormat="1" applyFont="1" applyBorder="1" applyAlignment="1" applyProtection="1">
      <alignment horizontal="right"/>
    </xf>
    <xf numFmtId="183" fontId="0" fillId="0" borderId="9" xfId="39" applyNumberFormat="1" applyFont="1" applyBorder="1" applyAlignment="1" applyProtection="1">
      <protection locked="0"/>
    </xf>
    <xf numFmtId="0" fontId="0" fillId="0" borderId="10" xfId="39" applyFont="1" applyBorder="1" applyAlignment="1" applyProtection="1">
      <alignment horizontal="center"/>
      <protection locked="0"/>
    </xf>
    <xf numFmtId="0" fontId="0" fillId="0" borderId="0" xfId="39" applyFont="1" applyFill="1" applyBorder="1" applyAlignment="1" applyProtection="1">
      <protection locked="0"/>
    </xf>
    <xf numFmtId="0" fontId="0" fillId="0" borderId="0" xfId="39" applyFont="1" applyBorder="1" applyAlignment="1" applyProtection="1">
      <protection locked="0"/>
    </xf>
    <xf numFmtId="0" fontId="5" fillId="3" borderId="9" xfId="39" applyFont="1" applyFill="1" applyBorder="1" applyAlignment="1" applyProtection="1">
      <alignment horizontal="center"/>
      <protection locked="0"/>
    </xf>
    <xf numFmtId="0" fontId="0" fillId="0" borderId="9" xfId="39" applyFont="1" applyBorder="1" applyAlignment="1" applyProtection="1">
      <alignment horizontal="center"/>
      <protection locked="0"/>
    </xf>
    <xf numFmtId="0" fontId="5" fillId="5" borderId="9" xfId="39" applyFont="1" applyFill="1" applyBorder="1" applyAlignment="1" applyProtection="1">
      <alignment horizontal="center"/>
      <protection locked="0"/>
    </xf>
    <xf numFmtId="0" fontId="0" fillId="0" borderId="0" xfId="39" applyNumberFormat="1" applyFont="1" applyAlignment="1" applyProtection="1">
      <alignment horizontal="left"/>
      <protection locked="0"/>
    </xf>
    <xf numFmtId="0" fontId="0" fillId="0" borderId="9" xfId="39" applyFont="1" applyBorder="1" applyAlignment="1" applyProtection="1">
      <alignment horizontal="center" vertical="center"/>
      <protection locked="0"/>
    </xf>
    <xf numFmtId="182" fontId="0" fillId="0" borderId="0" xfId="14" applyNumberFormat="1" applyFont="1" applyBorder="1" applyAlignment="1" applyProtection="1">
      <alignment horizontal="left"/>
    </xf>
    <xf numFmtId="0" fontId="0" fillId="0" borderId="0" xfId="39" applyFont="1" applyFill="1" applyAlignment="1" applyProtection="1">
      <alignment horizontal="center"/>
      <protection locked="0"/>
    </xf>
    <xf numFmtId="186" fontId="0" fillId="0" borderId="9" xfId="39" applyNumberFormat="1" applyFont="1" applyBorder="1" applyAlignment="1" applyProtection="1">
      <alignment horizontal="center"/>
      <protection locked="0"/>
    </xf>
    <xf numFmtId="0" fontId="0" fillId="0" borderId="0" xfId="39" applyFont="1" applyBorder="1" applyAlignment="1" applyProtection="1">
      <alignment horizontal="center"/>
      <protection locked="0"/>
    </xf>
    <xf numFmtId="182" fontId="0" fillId="0" borderId="9" xfId="14" applyNumberFormat="1" applyFont="1" applyBorder="1" applyAlignment="1" applyProtection="1">
      <alignment horizontal="center"/>
      <protection locked="0"/>
    </xf>
    <xf numFmtId="9" fontId="0" fillId="0" borderId="0" xfId="14" applyFont="1" applyBorder="1" applyAlignment="1" applyProtection="1">
      <alignment horizontal="center"/>
    </xf>
    <xf numFmtId="0" fontId="5" fillId="0" borderId="0" xfId="39" applyFont="1" applyFill="1" applyAlignment="1" applyProtection="1">
      <alignment horizontal="center"/>
      <protection locked="0"/>
    </xf>
    <xf numFmtId="182" fontId="0" fillId="0" borderId="0" xfId="14" applyNumberFormat="1" applyFont="1" applyFill="1" applyBorder="1" applyAlignment="1" applyProtection="1">
      <alignment horizontal="center"/>
      <protection locked="0"/>
    </xf>
    <xf numFmtId="0" fontId="0" fillId="0" borderId="0" xfId="39" applyFont="1" applyBorder="1" applyAlignment="1" applyProtection="1">
      <alignment horizontal="center" vertical="center"/>
      <protection locked="0"/>
    </xf>
    <xf numFmtId="0" fontId="8" fillId="10" borderId="16" xfId="0" applyFont="1" applyFill="1" applyBorder="1" applyAlignment="1" applyProtection="1">
      <alignment horizontal="center"/>
      <protection locked="0"/>
    </xf>
    <xf numFmtId="9" fontId="9" fillId="0" borderId="12" xfId="0" applyNumberFormat="1" applyFont="1" applyFill="1" applyBorder="1" applyAlignment="1">
      <alignment horizontal="center"/>
    </xf>
    <xf numFmtId="185" fontId="9" fillId="0" borderId="12" xfId="0" applyNumberFormat="1" applyFont="1" applyFill="1" applyBorder="1" applyAlignment="1">
      <alignment horizontal="center"/>
    </xf>
    <xf numFmtId="0" fontId="8" fillId="11" borderId="17" xfId="0" applyFont="1" applyFill="1" applyBorder="1" applyAlignment="1" applyProtection="1">
      <alignment horizontal="center"/>
      <protection locked="0"/>
    </xf>
    <xf numFmtId="0" fontId="10" fillId="0" borderId="12" xfId="0" applyFont="1" applyBorder="1" applyAlignment="1" applyProtection="1">
      <alignment horizontal="center"/>
      <protection locked="0"/>
    </xf>
    <xf numFmtId="0" fontId="8" fillId="11" borderId="18" xfId="0" applyFont="1" applyFill="1" applyBorder="1" applyAlignment="1" applyProtection="1">
      <alignment horizontal="center"/>
      <protection locked="0"/>
    </xf>
    <xf numFmtId="49" fontId="5" fillId="0" borderId="0" xfId="39" applyNumberFormat="1" applyFont="1" applyFill="1" applyBorder="1" applyAlignment="1" applyProtection="1">
      <alignment horizontal="right"/>
      <protection locked="0"/>
    </xf>
    <xf numFmtId="49" fontId="0" fillId="0" borderId="0" xfId="39" applyNumberFormat="1" applyFont="1" applyBorder="1" applyAlignment="1" applyProtection="1">
      <alignment horizontal="right"/>
      <protection locked="0"/>
    </xf>
    <xf numFmtId="49" fontId="0" fillId="0" borderId="0" xfId="39" applyNumberFormat="1" applyFont="1" applyFill="1" applyAlignment="1" applyProtection="1">
      <alignment horizontal="right"/>
      <protection locked="0"/>
    </xf>
    <xf numFmtId="0" fontId="0" fillId="0" borderId="0" xfId="39" applyFont="1" applyAlignment="1" applyProtection="1">
      <alignment horizontal="right"/>
      <protection locked="0"/>
    </xf>
    <xf numFmtId="0" fontId="1" fillId="0" borderId="0" xfId="39" applyFont="1" applyFill="1" applyAlignment="1" applyProtection="1">
      <alignment horizontal="center" vertical="top"/>
      <protection locked="0"/>
    </xf>
    <xf numFmtId="0" fontId="0" fillId="12" borderId="6" xfId="39" applyFont="1" applyFill="1" applyBorder="1" applyAlignment="1" applyProtection="1">
      <protection locked="0"/>
    </xf>
    <xf numFmtId="0" fontId="0" fillId="12" borderId="6" xfId="39" applyFont="1" applyFill="1" applyBorder="1" applyAlignment="1" applyProtection="1">
      <alignment wrapText="1"/>
      <protection locked="0"/>
    </xf>
    <xf numFmtId="0" fontId="11" fillId="2" borderId="5" xfId="39" applyFont="1" applyFill="1" applyBorder="1" applyAlignment="1" applyProtection="1">
      <protection locked="0"/>
    </xf>
    <xf numFmtId="0" fontId="11" fillId="2" borderId="7" xfId="39" applyFont="1" applyFill="1" applyBorder="1" applyAlignment="1" applyProtection="1">
      <protection locked="0"/>
    </xf>
    <xf numFmtId="0" fontId="12" fillId="13" borderId="0" xfId="39" applyFont="1" applyFill="1" applyAlignment="1" applyProtection="1">
      <protection locked="0"/>
    </xf>
    <xf numFmtId="0" fontId="0" fillId="0" borderId="9" xfId="39" applyFont="1" applyBorder="1" applyAlignment="1" applyProtection="1">
      <protection locked="0"/>
    </xf>
    <xf numFmtId="0" fontId="0" fillId="0" borderId="14" xfId="39" applyFont="1" applyBorder="1" applyAlignment="1" applyProtection="1">
      <protection locked="0"/>
    </xf>
    <xf numFmtId="0" fontId="5" fillId="4" borderId="0" xfId="39" applyFont="1" applyFill="1" applyBorder="1" applyAlignment="1" applyProtection="1">
      <alignment horizontal="center" vertical="top"/>
      <protection locked="0"/>
    </xf>
    <xf numFmtId="0" fontId="0" fillId="0" borderId="9" xfId="39" applyFont="1" applyBorder="1" applyAlignment="1" applyProtection="1" quotePrefix="1">
      <alignment horizontal="right"/>
      <protection locked="0"/>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パーセント"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標準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桁区切り[0]" xfId="51"/>
    <cellStyle name="通貨[0]" xf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304800</xdr:colOff>
      <xdr:row>0</xdr:row>
      <xdr:rowOff>381000</xdr:rowOff>
    </xdr:from>
    <xdr:to>
      <xdr:col>8</xdr:col>
      <xdr:colOff>406400</xdr:colOff>
      <xdr:row>3</xdr:row>
      <xdr:rowOff>63500</xdr:rowOff>
    </xdr:to>
    <xdr:pic>
      <xdr:nvPicPr>
        <xdr:cNvPr id="1025" name="図 1" descr="rId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3309600" y="381000"/>
          <a:ext cx="2514600" cy="425450"/>
        </a:xfrm>
        <a:prstGeom prst="rect">
          <a:avLst/>
        </a:prstGeom>
        <a:noFill/>
        <a:ln>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914400</xdr:colOff>
      <xdr:row>2</xdr:row>
      <xdr:rowOff>139700</xdr:rowOff>
    </xdr:from>
    <xdr:to>
      <xdr:col>10</xdr:col>
      <xdr:colOff>12700</xdr:colOff>
      <xdr:row>2</xdr:row>
      <xdr:rowOff>593725</xdr:rowOff>
    </xdr:to>
    <xdr:pic>
      <xdr:nvPicPr>
        <xdr:cNvPr id="2049" name="図 1" descr="rId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3804900" y="901700"/>
          <a:ext cx="2349500" cy="454025"/>
        </a:xfrm>
        <a:prstGeom prst="rect">
          <a:avLst/>
        </a:prstGeom>
        <a:noFill/>
        <a:ln>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3E7FCD"/>
            </a:gs>
            <a:gs pos="100000">
              <a:srgbClr val="A3C2FF"/>
            </a:gs>
          </a:gsLst>
          <a:lin ang="5400000" scaled="0"/>
        </a:gradFill>
        <a:ln w="9525" cap="flat" cmpd="sng" algn="ctr">
          <a:solidFill>
            <a:srgbClr val="4A7DBA"/>
          </a:solidFill>
          <a:prstDash val="solid"/>
          <a:bevel/>
        </a:ln>
        <a:effectLst>
          <a:outerShdw dist="23000" dir="5400000" algn="ctr" rotWithShape="0">
            <a:srgbClr val="000000">
              <a:alpha val="34000"/>
            </a:srgbClr>
          </a:outerShdw>
        </a:effectLst>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7"/>
  <sheetViews>
    <sheetView showGridLines="0" zoomScale="85" zoomScaleNormal="85" workbookViewId="0">
      <selection activeCell="C24" sqref="C24:C28"/>
    </sheetView>
  </sheetViews>
  <sheetFormatPr defaultColWidth="13" defaultRowHeight="14.25"/>
  <cols>
    <col min="1" max="1" width="7.33333333333333" style="2" customWidth="1"/>
    <col min="2" max="2" width="54.1666666666667" style="2" customWidth="1"/>
    <col min="3" max="3" width="72.6666666666667" style="2" customWidth="1"/>
    <col min="4" max="4" width="10.5" style="2" customWidth="1"/>
    <col min="5" max="6" width="13" style="2"/>
    <col min="7" max="7" width="21.1666666666667" style="2" customWidth="1"/>
    <col min="8" max="8" width="10.5" style="2" customWidth="1"/>
    <col min="9" max="9" width="13" style="2"/>
    <col min="10" max="10" width="59.3333333333333" style="2" customWidth="1"/>
    <col min="11" max="11" width="17.1666666666667" style="93" customWidth="1"/>
  </cols>
  <sheetData>
    <row r="1" ht="30" customHeight="1" spans="3:3">
      <c r="C1" s="94" t="s">
        <v>0</v>
      </c>
    </row>
    <row r="2" spans="2:10">
      <c r="B2" s="13" t="s">
        <v>1</v>
      </c>
      <c r="C2" s="14"/>
      <c r="E2" s="2" t="s">
        <v>2</v>
      </c>
      <c r="J2" s="26" t="s">
        <v>3</v>
      </c>
    </row>
    <row r="3" spans="2:5">
      <c r="B3" s="15" t="s">
        <v>4</v>
      </c>
      <c r="C3" s="95"/>
      <c r="E3" s="2" t="s">
        <v>5</v>
      </c>
    </row>
    <row r="4" spans="2:5">
      <c r="B4" s="15" t="s">
        <v>6</v>
      </c>
      <c r="C4" s="95"/>
      <c r="E4" s="2" t="s">
        <v>7</v>
      </c>
    </row>
    <row r="5" spans="2:5">
      <c r="B5" s="15" t="s">
        <v>8</v>
      </c>
      <c r="C5" s="95"/>
      <c r="E5" s="2" t="s">
        <v>9</v>
      </c>
    </row>
    <row r="6" spans="2:5">
      <c r="B6" s="15" t="s">
        <v>10</v>
      </c>
      <c r="C6" s="96"/>
      <c r="E6" s="2" t="s">
        <v>11</v>
      </c>
    </row>
    <row r="7" spans="2:5">
      <c r="B7" s="15" t="s">
        <v>12</v>
      </c>
      <c r="C7" s="96"/>
      <c r="E7" s="2" t="s">
        <v>13</v>
      </c>
    </row>
    <row r="8" spans="2:5">
      <c r="B8" s="15" t="s">
        <v>14</v>
      </c>
      <c r="C8" s="95"/>
      <c r="E8" s="18" t="s">
        <v>15</v>
      </c>
    </row>
    <row r="9" spans="2:3">
      <c r="B9" s="15" t="s">
        <v>16</v>
      </c>
      <c r="C9" s="96"/>
    </row>
    <row r="10" spans="2:5">
      <c r="B10" s="15" t="s">
        <v>17</v>
      </c>
      <c r="C10" s="95"/>
      <c r="E10" s="18"/>
    </row>
    <row r="11" spans="2:3">
      <c r="B11" s="97" t="s">
        <v>18</v>
      </c>
      <c r="C11" s="16"/>
    </row>
    <row r="12" spans="2:3">
      <c r="B12" s="15" t="s">
        <v>19</v>
      </c>
      <c r="C12" s="95" t="s">
        <v>20</v>
      </c>
    </row>
    <row r="13" spans="2:3">
      <c r="B13" s="98" t="s">
        <v>21</v>
      </c>
      <c r="C13" s="20"/>
    </row>
    <row r="14" ht="24" spans="2:2">
      <c r="B14" s="99" t="s">
        <v>22</v>
      </c>
    </row>
    <row r="15" spans="1:11">
      <c r="A15" s="21"/>
      <c r="B15" s="22" t="s">
        <v>23</v>
      </c>
      <c r="C15" s="22" t="s">
        <v>24</v>
      </c>
      <c r="D15" s="22" t="s">
        <v>25</v>
      </c>
      <c r="E15" s="22" t="s">
        <v>26</v>
      </c>
      <c r="F15" s="22" t="s">
        <v>27</v>
      </c>
      <c r="G15" s="22" t="s">
        <v>28</v>
      </c>
      <c r="H15" s="22" t="s">
        <v>29</v>
      </c>
      <c r="I15" s="22" t="s">
        <v>30</v>
      </c>
      <c r="J15" s="22" t="s">
        <v>31</v>
      </c>
      <c r="K15" s="102" t="s">
        <v>32</v>
      </c>
    </row>
    <row r="16" spans="1:11">
      <c r="A16" s="35" t="s">
        <v>33</v>
      </c>
      <c r="B16" s="24" t="s">
        <v>34</v>
      </c>
      <c r="C16" s="100" t="s">
        <v>35</v>
      </c>
      <c r="D16" s="100">
        <v>1</v>
      </c>
      <c r="E16" s="100" t="s">
        <v>36</v>
      </c>
      <c r="F16" s="100" t="s">
        <v>37</v>
      </c>
      <c r="G16" s="100"/>
      <c r="H16" s="100">
        <v>40</v>
      </c>
      <c r="I16" s="100">
        <f>D16*H16</f>
        <v>40</v>
      </c>
      <c r="J16" s="100"/>
      <c r="K16" s="103" t="s">
        <v>38</v>
      </c>
    </row>
    <row r="17" spans="1:11">
      <c r="A17" s="100">
        <v>1</v>
      </c>
      <c r="B17" s="24"/>
      <c r="D17" s="100"/>
      <c r="E17" s="100"/>
      <c r="F17" s="100"/>
      <c r="G17" s="100"/>
      <c r="I17" s="100">
        <f t="shared" ref="I17" si="0">D17*H17</f>
        <v>0</v>
      </c>
      <c r="J17" s="100"/>
      <c r="K17" s="44">
        <f>請求書!Q16</f>
        <v>0</v>
      </c>
    </row>
    <row r="18" spans="1:11">
      <c r="A18" s="100">
        <v>2</v>
      </c>
      <c r="B18" s="24"/>
      <c r="C18" s="100"/>
      <c r="D18" s="100"/>
      <c r="E18" s="100"/>
      <c r="F18" s="100"/>
      <c r="G18" s="100"/>
      <c r="H18" s="100"/>
      <c r="I18" s="100">
        <f t="shared" ref="I18:I49" si="1">D18*H18</f>
        <v>0</v>
      </c>
      <c r="J18" s="100"/>
      <c r="K18" s="44">
        <f>請求書!Q17</f>
        <v>0</v>
      </c>
    </row>
    <row r="19" spans="1:11">
      <c r="A19" s="100">
        <v>3</v>
      </c>
      <c r="B19" s="24"/>
      <c r="D19" s="100"/>
      <c r="E19" s="100"/>
      <c r="F19" s="100"/>
      <c r="G19" s="100"/>
      <c r="H19" s="100"/>
      <c r="I19" s="100">
        <f t="shared" si="1"/>
        <v>0</v>
      </c>
      <c r="J19" s="100"/>
      <c r="K19" s="44">
        <f>請求書!Q18</f>
        <v>0</v>
      </c>
    </row>
    <row r="20" spans="1:11">
      <c r="A20" s="100">
        <v>4</v>
      </c>
      <c r="B20" s="24"/>
      <c r="C20" s="100"/>
      <c r="D20" s="100"/>
      <c r="E20" s="100"/>
      <c r="F20" s="100"/>
      <c r="G20" s="100"/>
      <c r="H20" s="100"/>
      <c r="I20" s="100">
        <f t="shared" si="1"/>
        <v>0</v>
      </c>
      <c r="J20" s="100"/>
      <c r="K20" s="44">
        <f>請求書!Q19</f>
        <v>0</v>
      </c>
    </row>
    <row r="21" spans="1:11">
      <c r="A21" s="100">
        <v>5</v>
      </c>
      <c r="B21" s="24"/>
      <c r="D21" s="100"/>
      <c r="E21" s="100"/>
      <c r="F21" s="100"/>
      <c r="G21" s="100"/>
      <c r="H21" s="100"/>
      <c r="I21" s="100">
        <f t="shared" si="1"/>
        <v>0</v>
      </c>
      <c r="J21" s="100"/>
      <c r="K21" s="44">
        <f>請求書!Q20</f>
        <v>0</v>
      </c>
    </row>
    <row r="22" spans="1:11">
      <c r="A22" s="100">
        <v>6</v>
      </c>
      <c r="B22" s="24"/>
      <c r="C22" s="100"/>
      <c r="D22" s="100"/>
      <c r="E22" s="100"/>
      <c r="F22" s="100"/>
      <c r="G22" s="100"/>
      <c r="H22" s="100"/>
      <c r="I22" s="100">
        <f t="shared" si="1"/>
        <v>0</v>
      </c>
      <c r="J22" s="100"/>
      <c r="K22" s="44">
        <f>請求書!Q21</f>
        <v>0</v>
      </c>
    </row>
    <row r="23" spans="1:11">
      <c r="A23" s="100">
        <v>7</v>
      </c>
      <c r="B23" s="24"/>
      <c r="D23" s="100"/>
      <c r="E23" s="100"/>
      <c r="F23" s="100"/>
      <c r="G23" s="100"/>
      <c r="I23" s="100">
        <f t="shared" si="1"/>
        <v>0</v>
      </c>
      <c r="J23" s="100"/>
      <c r="K23" s="44">
        <f>請求書!Q22</f>
        <v>0</v>
      </c>
    </row>
    <row r="24" spans="1:11">
      <c r="A24" s="100">
        <v>8</v>
      </c>
      <c r="B24" s="100"/>
      <c r="C24" s="100"/>
      <c r="D24" s="100"/>
      <c r="E24" s="100"/>
      <c r="F24" s="100"/>
      <c r="G24" s="100"/>
      <c r="H24" s="100"/>
      <c r="I24" s="100">
        <f t="shared" si="1"/>
        <v>0</v>
      </c>
      <c r="J24" s="100"/>
      <c r="K24" s="44">
        <f>請求書!Q23</f>
        <v>0</v>
      </c>
    </row>
    <row r="25" spans="1:11">
      <c r="A25" s="100">
        <v>9</v>
      </c>
      <c r="B25" s="100"/>
      <c r="C25" s="100"/>
      <c r="D25" s="100"/>
      <c r="E25" s="100"/>
      <c r="F25" s="100"/>
      <c r="G25" s="100"/>
      <c r="H25" s="100"/>
      <c r="I25" s="100">
        <f t="shared" si="1"/>
        <v>0</v>
      </c>
      <c r="J25" s="100"/>
      <c r="K25" s="44">
        <f>請求書!Q24</f>
        <v>0</v>
      </c>
    </row>
    <row r="26" spans="1:11">
      <c r="A26" s="100">
        <v>10</v>
      </c>
      <c r="B26" s="100"/>
      <c r="C26" s="100"/>
      <c r="D26" s="100"/>
      <c r="E26" s="100"/>
      <c r="F26" s="100"/>
      <c r="G26" s="100"/>
      <c r="H26" s="100"/>
      <c r="I26" s="100">
        <f t="shared" si="1"/>
        <v>0</v>
      </c>
      <c r="J26" s="100"/>
      <c r="K26" s="44">
        <f>請求書!Q25</f>
        <v>0</v>
      </c>
    </row>
    <row r="27" spans="1:11">
      <c r="A27" s="100">
        <v>11</v>
      </c>
      <c r="B27" s="100"/>
      <c r="C27" s="100"/>
      <c r="D27" s="100"/>
      <c r="E27" s="100"/>
      <c r="F27" s="100"/>
      <c r="G27" s="100"/>
      <c r="H27" s="100"/>
      <c r="I27" s="100">
        <f t="shared" si="1"/>
        <v>0</v>
      </c>
      <c r="J27" s="100"/>
      <c r="K27" s="44">
        <f>請求書!Q26</f>
        <v>0</v>
      </c>
    </row>
    <row r="28" spans="1:11">
      <c r="A28" s="100">
        <v>12</v>
      </c>
      <c r="B28" s="100"/>
      <c r="C28" s="100"/>
      <c r="D28" s="100"/>
      <c r="E28" s="100"/>
      <c r="F28" s="100"/>
      <c r="G28" s="100"/>
      <c r="H28" s="100"/>
      <c r="I28" s="100">
        <f t="shared" si="1"/>
        <v>0</v>
      </c>
      <c r="J28" s="100"/>
      <c r="K28" s="44">
        <f>請求書!Q27</f>
        <v>0</v>
      </c>
    </row>
    <row r="29" spans="1:11">
      <c r="A29" s="100">
        <v>13</v>
      </c>
      <c r="B29" s="100"/>
      <c r="C29" s="100"/>
      <c r="D29" s="100"/>
      <c r="E29" s="100"/>
      <c r="F29" s="100"/>
      <c r="G29" s="100"/>
      <c r="H29" s="100"/>
      <c r="I29" s="100">
        <f t="shared" si="1"/>
        <v>0</v>
      </c>
      <c r="J29" s="100"/>
      <c r="K29" s="44">
        <f>請求書!Q28</f>
        <v>0</v>
      </c>
    </row>
    <row r="30" spans="1:11">
      <c r="A30" s="100">
        <v>14</v>
      </c>
      <c r="B30" s="100"/>
      <c r="C30" s="100"/>
      <c r="D30" s="100"/>
      <c r="E30" s="100"/>
      <c r="F30" s="100"/>
      <c r="G30" s="100"/>
      <c r="H30" s="100"/>
      <c r="I30" s="100">
        <f t="shared" si="1"/>
        <v>0</v>
      </c>
      <c r="J30" s="100"/>
      <c r="K30" s="44">
        <f>請求書!Q29</f>
        <v>0</v>
      </c>
    </row>
    <row r="31" spans="1:11">
      <c r="A31" s="100">
        <v>15</v>
      </c>
      <c r="B31" s="100"/>
      <c r="C31" s="100"/>
      <c r="D31" s="100"/>
      <c r="E31" s="100"/>
      <c r="F31" s="100"/>
      <c r="G31" s="100"/>
      <c r="H31" s="100"/>
      <c r="I31" s="100">
        <f t="shared" si="1"/>
        <v>0</v>
      </c>
      <c r="J31" s="100"/>
      <c r="K31" s="44">
        <f>請求書!Q30</f>
        <v>0</v>
      </c>
    </row>
    <row r="32" spans="1:11">
      <c r="A32" s="100">
        <v>16</v>
      </c>
      <c r="B32" s="100"/>
      <c r="C32" s="100"/>
      <c r="D32" s="100"/>
      <c r="E32" s="100"/>
      <c r="F32" s="100"/>
      <c r="G32" s="100"/>
      <c r="H32" s="100"/>
      <c r="I32" s="100">
        <f t="shared" si="1"/>
        <v>0</v>
      </c>
      <c r="J32" s="100"/>
      <c r="K32" s="44">
        <f>請求書!Q31</f>
        <v>0</v>
      </c>
    </row>
    <row r="33" spans="1:11">
      <c r="A33" s="100">
        <v>17</v>
      </c>
      <c r="B33" s="100"/>
      <c r="C33" s="100"/>
      <c r="D33" s="100"/>
      <c r="E33" s="100"/>
      <c r="F33" s="100"/>
      <c r="G33" s="100"/>
      <c r="H33" s="100"/>
      <c r="I33" s="100">
        <f t="shared" si="1"/>
        <v>0</v>
      </c>
      <c r="J33" s="100"/>
      <c r="K33" s="44">
        <f>請求書!Q32</f>
        <v>0</v>
      </c>
    </row>
    <row r="34" spans="1:11">
      <c r="A34" s="100">
        <v>18</v>
      </c>
      <c r="B34" s="100"/>
      <c r="C34" s="100"/>
      <c r="D34" s="100"/>
      <c r="E34" s="100"/>
      <c r="F34" s="100"/>
      <c r="G34" s="100"/>
      <c r="H34" s="100"/>
      <c r="I34" s="100">
        <f t="shared" si="1"/>
        <v>0</v>
      </c>
      <c r="J34" s="100"/>
      <c r="K34" s="44">
        <f>請求書!Q33</f>
        <v>0</v>
      </c>
    </row>
    <row r="35" spans="1:11">
      <c r="A35" s="100">
        <v>19</v>
      </c>
      <c r="B35" s="100"/>
      <c r="C35" s="100"/>
      <c r="D35" s="100"/>
      <c r="E35" s="100"/>
      <c r="F35" s="100"/>
      <c r="G35" s="100"/>
      <c r="H35" s="100"/>
      <c r="I35" s="100">
        <f t="shared" si="1"/>
        <v>0</v>
      </c>
      <c r="J35" s="100"/>
      <c r="K35" s="44">
        <f>請求書!Q34</f>
        <v>0</v>
      </c>
    </row>
    <row r="36" spans="1:11">
      <c r="A36" s="100">
        <v>20</v>
      </c>
      <c r="B36" s="100"/>
      <c r="C36" s="100"/>
      <c r="D36" s="100"/>
      <c r="E36" s="100"/>
      <c r="F36" s="100"/>
      <c r="G36" s="100"/>
      <c r="H36" s="100"/>
      <c r="I36" s="100">
        <f t="shared" si="1"/>
        <v>0</v>
      </c>
      <c r="J36" s="100"/>
      <c r="K36" s="44">
        <f>請求書!Q35</f>
        <v>0</v>
      </c>
    </row>
    <row r="37" spans="1:11">
      <c r="A37" s="100">
        <v>21</v>
      </c>
      <c r="B37" s="100"/>
      <c r="C37" s="100"/>
      <c r="D37" s="100"/>
      <c r="E37" s="100"/>
      <c r="F37" s="100"/>
      <c r="G37" s="100"/>
      <c r="H37" s="100"/>
      <c r="I37" s="100">
        <f t="shared" si="1"/>
        <v>0</v>
      </c>
      <c r="J37" s="100"/>
      <c r="K37" s="44">
        <f>請求書!Q36</f>
        <v>0</v>
      </c>
    </row>
    <row r="38" spans="1:11">
      <c r="A38" s="100">
        <v>22</v>
      </c>
      <c r="B38" s="100"/>
      <c r="C38" s="100"/>
      <c r="D38" s="100"/>
      <c r="E38" s="100"/>
      <c r="F38" s="100"/>
      <c r="G38" s="100"/>
      <c r="H38" s="100"/>
      <c r="I38" s="100">
        <f t="shared" si="1"/>
        <v>0</v>
      </c>
      <c r="J38" s="100"/>
      <c r="K38" s="44">
        <f>請求書!Q37</f>
        <v>0</v>
      </c>
    </row>
    <row r="39" spans="1:11">
      <c r="A39" s="100">
        <v>23</v>
      </c>
      <c r="B39" s="100"/>
      <c r="C39" s="100"/>
      <c r="D39" s="100"/>
      <c r="E39" s="100"/>
      <c r="F39" s="100"/>
      <c r="G39" s="100"/>
      <c r="H39" s="100"/>
      <c r="I39" s="100">
        <f t="shared" si="1"/>
        <v>0</v>
      </c>
      <c r="J39" s="100"/>
      <c r="K39" s="44">
        <f>請求書!Q38</f>
        <v>0</v>
      </c>
    </row>
    <row r="40" spans="1:11">
      <c r="A40" s="100">
        <v>24</v>
      </c>
      <c r="B40" s="100"/>
      <c r="C40" s="100"/>
      <c r="D40" s="100"/>
      <c r="E40" s="100"/>
      <c r="F40" s="100"/>
      <c r="G40" s="100"/>
      <c r="H40" s="100"/>
      <c r="I40" s="100">
        <f t="shared" si="1"/>
        <v>0</v>
      </c>
      <c r="J40" s="100"/>
      <c r="K40" s="44">
        <f>請求書!Q39</f>
        <v>0</v>
      </c>
    </row>
    <row r="41" spans="1:11">
      <c r="A41" s="100">
        <v>25</v>
      </c>
      <c r="B41" s="100"/>
      <c r="C41" s="100"/>
      <c r="D41" s="100"/>
      <c r="E41" s="100"/>
      <c r="F41" s="100"/>
      <c r="G41" s="100"/>
      <c r="H41" s="100"/>
      <c r="I41" s="100">
        <f t="shared" si="1"/>
        <v>0</v>
      </c>
      <c r="J41" s="100"/>
      <c r="K41" s="44">
        <f>請求書!Q40</f>
        <v>0</v>
      </c>
    </row>
    <row r="42" spans="1:11">
      <c r="A42" s="100">
        <v>26</v>
      </c>
      <c r="B42" s="100"/>
      <c r="C42" s="100"/>
      <c r="D42" s="100"/>
      <c r="E42" s="100"/>
      <c r="F42" s="100"/>
      <c r="G42" s="100"/>
      <c r="H42" s="100"/>
      <c r="I42" s="100">
        <f t="shared" si="1"/>
        <v>0</v>
      </c>
      <c r="J42" s="100"/>
      <c r="K42" s="44">
        <f>請求書!Q41</f>
        <v>0</v>
      </c>
    </row>
    <row r="43" spans="1:11">
      <c r="A43" s="100">
        <v>27</v>
      </c>
      <c r="B43" s="100"/>
      <c r="C43" s="100"/>
      <c r="D43" s="100"/>
      <c r="E43" s="100"/>
      <c r="F43" s="100"/>
      <c r="G43" s="100"/>
      <c r="H43" s="100"/>
      <c r="I43" s="100">
        <f t="shared" si="1"/>
        <v>0</v>
      </c>
      <c r="J43" s="100"/>
      <c r="K43" s="44">
        <f>請求書!Q42</f>
        <v>0</v>
      </c>
    </row>
    <row r="44" spans="1:11">
      <c r="A44" s="100">
        <v>28</v>
      </c>
      <c r="B44" s="100"/>
      <c r="C44" s="100"/>
      <c r="D44" s="100"/>
      <c r="E44" s="100"/>
      <c r="F44" s="100"/>
      <c r="G44" s="100"/>
      <c r="H44" s="100"/>
      <c r="I44" s="100">
        <f t="shared" si="1"/>
        <v>0</v>
      </c>
      <c r="J44" s="100"/>
      <c r="K44" s="44">
        <f>請求書!Q43</f>
        <v>0</v>
      </c>
    </row>
    <row r="45" spans="1:11">
      <c r="A45" s="100">
        <v>29</v>
      </c>
      <c r="B45" s="100"/>
      <c r="C45" s="100"/>
      <c r="D45" s="100"/>
      <c r="E45" s="100"/>
      <c r="F45" s="100"/>
      <c r="G45" s="100"/>
      <c r="H45" s="100"/>
      <c r="I45" s="100">
        <f t="shared" si="1"/>
        <v>0</v>
      </c>
      <c r="J45" s="100"/>
      <c r="K45" s="44">
        <f>請求書!Q44</f>
        <v>0</v>
      </c>
    </row>
    <row r="46" spans="1:11">
      <c r="A46" s="100">
        <v>30</v>
      </c>
      <c r="B46" s="100"/>
      <c r="C46" s="100"/>
      <c r="D46" s="100"/>
      <c r="E46" s="100"/>
      <c r="F46" s="100"/>
      <c r="G46" s="100"/>
      <c r="H46" s="100"/>
      <c r="I46" s="100">
        <f t="shared" si="1"/>
        <v>0</v>
      </c>
      <c r="J46" s="100"/>
      <c r="K46" s="44">
        <f>請求書!Q45</f>
        <v>0</v>
      </c>
    </row>
    <row r="47" spans="1:11">
      <c r="A47" s="100">
        <v>31</v>
      </c>
      <c r="B47" s="100"/>
      <c r="C47" s="100"/>
      <c r="D47" s="100"/>
      <c r="E47" s="100"/>
      <c r="F47" s="100"/>
      <c r="G47" s="100"/>
      <c r="H47" s="100"/>
      <c r="I47" s="100">
        <f t="shared" si="1"/>
        <v>0</v>
      </c>
      <c r="J47" s="100"/>
      <c r="K47" s="44">
        <f>請求書!Q46</f>
        <v>0</v>
      </c>
    </row>
    <row r="48" spans="1:11">
      <c r="A48" s="100">
        <v>32</v>
      </c>
      <c r="B48" s="100"/>
      <c r="C48" s="100"/>
      <c r="D48" s="100"/>
      <c r="E48" s="100"/>
      <c r="F48" s="100"/>
      <c r="G48" s="100"/>
      <c r="H48" s="100"/>
      <c r="I48" s="100">
        <f t="shared" si="1"/>
        <v>0</v>
      </c>
      <c r="J48" s="100"/>
      <c r="K48" s="44">
        <f>請求書!Q47</f>
        <v>0</v>
      </c>
    </row>
    <row r="49" spans="1:11">
      <c r="A49" s="100">
        <v>33</v>
      </c>
      <c r="B49" s="100"/>
      <c r="C49" s="100"/>
      <c r="D49" s="100"/>
      <c r="E49" s="100"/>
      <c r="F49" s="100"/>
      <c r="G49" s="100"/>
      <c r="H49" s="100"/>
      <c r="I49" s="100">
        <f t="shared" si="1"/>
        <v>0</v>
      </c>
      <c r="J49" s="100"/>
      <c r="K49" s="44">
        <f>請求書!Q48</f>
        <v>0</v>
      </c>
    </row>
    <row r="50" spans="1:11">
      <c r="A50" s="100">
        <v>34</v>
      </c>
      <c r="B50" s="100"/>
      <c r="C50" s="100"/>
      <c r="D50" s="100"/>
      <c r="E50" s="100"/>
      <c r="F50" s="100"/>
      <c r="G50" s="100"/>
      <c r="H50" s="100"/>
      <c r="I50" s="100">
        <f t="shared" ref="I50:I66" si="2">D50*H50</f>
        <v>0</v>
      </c>
      <c r="J50" s="100"/>
      <c r="K50" s="44">
        <f>請求書!Q49</f>
        <v>0</v>
      </c>
    </row>
    <row r="51" spans="1:11">
      <c r="A51" s="100">
        <v>35</v>
      </c>
      <c r="B51" s="100"/>
      <c r="C51" s="100"/>
      <c r="D51" s="100"/>
      <c r="E51" s="100"/>
      <c r="F51" s="100"/>
      <c r="G51" s="100"/>
      <c r="H51" s="100"/>
      <c r="I51" s="100">
        <f t="shared" si="2"/>
        <v>0</v>
      </c>
      <c r="J51" s="100"/>
      <c r="K51" s="44">
        <f>請求書!Q50</f>
        <v>0</v>
      </c>
    </row>
    <row r="52" spans="1:11">
      <c r="A52" s="100">
        <v>36</v>
      </c>
      <c r="B52" s="100"/>
      <c r="C52" s="100"/>
      <c r="D52" s="100"/>
      <c r="E52" s="100"/>
      <c r="F52" s="100"/>
      <c r="G52" s="100"/>
      <c r="H52" s="100"/>
      <c r="I52" s="100">
        <f t="shared" si="2"/>
        <v>0</v>
      </c>
      <c r="J52" s="100"/>
      <c r="K52" s="44">
        <f>請求書!Q51</f>
        <v>0</v>
      </c>
    </row>
    <row r="53" spans="1:11">
      <c r="A53" s="100">
        <v>37</v>
      </c>
      <c r="B53" s="100"/>
      <c r="C53" s="100"/>
      <c r="D53" s="100"/>
      <c r="E53" s="100"/>
      <c r="F53" s="100"/>
      <c r="G53" s="100"/>
      <c r="H53" s="100"/>
      <c r="I53" s="100">
        <f t="shared" si="2"/>
        <v>0</v>
      </c>
      <c r="J53" s="100"/>
      <c r="K53" s="44">
        <f>請求書!Q52</f>
        <v>0</v>
      </c>
    </row>
    <row r="54" spans="1:11">
      <c r="A54" s="100">
        <v>38</v>
      </c>
      <c r="B54" s="100"/>
      <c r="C54" s="100"/>
      <c r="D54" s="100"/>
      <c r="E54" s="100"/>
      <c r="F54" s="100"/>
      <c r="G54" s="100"/>
      <c r="H54" s="100"/>
      <c r="I54" s="100">
        <f t="shared" si="2"/>
        <v>0</v>
      </c>
      <c r="J54" s="100"/>
      <c r="K54" s="44">
        <f>請求書!Q53</f>
        <v>0</v>
      </c>
    </row>
    <row r="55" spans="1:11">
      <c r="A55" s="100">
        <v>39</v>
      </c>
      <c r="B55" s="100"/>
      <c r="C55" s="100"/>
      <c r="D55" s="100"/>
      <c r="E55" s="100"/>
      <c r="F55" s="100"/>
      <c r="G55" s="100"/>
      <c r="H55" s="100"/>
      <c r="I55" s="100">
        <f t="shared" si="2"/>
        <v>0</v>
      </c>
      <c r="J55" s="100"/>
      <c r="K55" s="44">
        <f>請求書!Q54</f>
        <v>0</v>
      </c>
    </row>
    <row r="56" spans="1:11">
      <c r="A56" s="100">
        <v>40</v>
      </c>
      <c r="B56" s="100"/>
      <c r="C56" s="100"/>
      <c r="D56" s="100"/>
      <c r="E56" s="100"/>
      <c r="F56" s="100"/>
      <c r="G56" s="100"/>
      <c r="H56" s="100"/>
      <c r="I56" s="100">
        <f t="shared" si="2"/>
        <v>0</v>
      </c>
      <c r="J56" s="100"/>
      <c r="K56" s="44">
        <f>請求書!Q55</f>
        <v>0</v>
      </c>
    </row>
    <row r="57" spans="1:11">
      <c r="A57" s="100">
        <v>41</v>
      </c>
      <c r="B57" s="100"/>
      <c r="C57" s="101"/>
      <c r="D57" s="100"/>
      <c r="E57" s="100"/>
      <c r="F57" s="100"/>
      <c r="G57" s="100"/>
      <c r="H57" s="100"/>
      <c r="I57" s="100">
        <f t="shared" si="2"/>
        <v>0</v>
      </c>
      <c r="J57" s="100"/>
      <c r="K57" s="44">
        <f>請求書!Q56</f>
        <v>0</v>
      </c>
    </row>
    <row r="58" spans="1:11">
      <c r="A58" s="100">
        <v>42</v>
      </c>
      <c r="B58" s="100"/>
      <c r="C58" s="101"/>
      <c r="D58" s="100"/>
      <c r="E58" s="100"/>
      <c r="F58" s="100"/>
      <c r="G58" s="100"/>
      <c r="H58" s="100"/>
      <c r="I58" s="100">
        <f t="shared" si="2"/>
        <v>0</v>
      </c>
      <c r="J58" s="100"/>
      <c r="K58" s="44">
        <f>請求書!Q57</f>
        <v>0</v>
      </c>
    </row>
    <row r="59" spans="1:11">
      <c r="A59" s="100">
        <v>43</v>
      </c>
      <c r="B59" s="100"/>
      <c r="C59" s="101"/>
      <c r="D59" s="100"/>
      <c r="E59" s="100"/>
      <c r="F59" s="100"/>
      <c r="G59" s="100"/>
      <c r="H59" s="100"/>
      <c r="I59" s="100">
        <f t="shared" si="2"/>
        <v>0</v>
      </c>
      <c r="J59" s="100"/>
      <c r="K59" s="44">
        <f>請求書!Q58</f>
        <v>0</v>
      </c>
    </row>
    <row r="60" spans="1:11">
      <c r="A60" s="100">
        <v>44</v>
      </c>
      <c r="B60" s="100"/>
      <c r="C60" s="101"/>
      <c r="D60" s="100"/>
      <c r="E60" s="100"/>
      <c r="F60" s="100"/>
      <c r="G60" s="100"/>
      <c r="H60" s="100"/>
      <c r="I60" s="100">
        <f t="shared" si="2"/>
        <v>0</v>
      </c>
      <c r="J60" s="100"/>
      <c r="K60" s="44">
        <f>請求書!Q59</f>
        <v>0</v>
      </c>
    </row>
    <row r="61" spans="1:11">
      <c r="A61" s="100">
        <v>45</v>
      </c>
      <c r="B61" s="100"/>
      <c r="C61" s="101"/>
      <c r="D61" s="100"/>
      <c r="E61" s="100"/>
      <c r="F61" s="100"/>
      <c r="G61" s="100"/>
      <c r="H61" s="100"/>
      <c r="I61" s="100">
        <f t="shared" si="2"/>
        <v>0</v>
      </c>
      <c r="J61" s="100"/>
      <c r="K61" s="44">
        <f>請求書!Q60</f>
        <v>0</v>
      </c>
    </row>
    <row r="62" spans="1:11">
      <c r="A62" s="100">
        <v>46</v>
      </c>
      <c r="B62" s="100"/>
      <c r="C62" s="101"/>
      <c r="D62" s="100"/>
      <c r="E62" s="100"/>
      <c r="F62" s="100"/>
      <c r="G62" s="100"/>
      <c r="H62" s="100"/>
      <c r="I62" s="100">
        <f t="shared" si="2"/>
        <v>0</v>
      </c>
      <c r="J62" s="100"/>
      <c r="K62" s="44">
        <f>請求書!Q61</f>
        <v>0</v>
      </c>
    </row>
    <row r="63" spans="1:11">
      <c r="A63" s="100">
        <v>47</v>
      </c>
      <c r="B63" s="100"/>
      <c r="C63" s="101"/>
      <c r="D63" s="100"/>
      <c r="E63" s="100"/>
      <c r="F63" s="100"/>
      <c r="G63" s="100"/>
      <c r="H63" s="100"/>
      <c r="I63" s="100">
        <f t="shared" si="2"/>
        <v>0</v>
      </c>
      <c r="J63" s="100"/>
      <c r="K63" s="44">
        <f>請求書!Q62</f>
        <v>0</v>
      </c>
    </row>
    <row r="64" spans="1:11">
      <c r="A64" s="100">
        <v>48</v>
      </c>
      <c r="B64" s="100"/>
      <c r="C64" s="101"/>
      <c r="D64" s="100"/>
      <c r="E64" s="100"/>
      <c r="F64" s="100"/>
      <c r="G64" s="100"/>
      <c r="H64" s="100"/>
      <c r="I64" s="100">
        <f t="shared" si="2"/>
        <v>0</v>
      </c>
      <c r="J64" s="100"/>
      <c r="K64" s="44">
        <f>請求書!Q63</f>
        <v>0</v>
      </c>
    </row>
    <row r="65" spans="1:11">
      <c r="A65" s="100">
        <v>49</v>
      </c>
      <c r="B65" s="100"/>
      <c r="C65" s="101"/>
      <c r="D65" s="100"/>
      <c r="E65" s="100"/>
      <c r="F65" s="100"/>
      <c r="G65" s="100"/>
      <c r="H65" s="100"/>
      <c r="I65" s="100">
        <f t="shared" si="2"/>
        <v>0</v>
      </c>
      <c r="J65" s="100"/>
      <c r="K65" s="44">
        <f>請求書!Q64</f>
        <v>0</v>
      </c>
    </row>
    <row r="66" spans="1:11">
      <c r="A66" s="100">
        <v>50</v>
      </c>
      <c r="B66" s="100"/>
      <c r="C66" s="101"/>
      <c r="D66" s="100"/>
      <c r="E66" s="100"/>
      <c r="F66" s="100"/>
      <c r="G66" s="100"/>
      <c r="H66" s="100"/>
      <c r="I66" s="100">
        <f t="shared" si="2"/>
        <v>0</v>
      </c>
      <c r="J66" s="100"/>
      <c r="K66" s="44">
        <f>請求書!Q65</f>
        <v>0</v>
      </c>
    </row>
    <row r="67" spans="1:11">
      <c r="A67" s="46"/>
      <c r="B67" s="47"/>
      <c r="C67" s="47"/>
      <c r="D67" s="47"/>
      <c r="E67" s="47"/>
      <c r="F67" s="47"/>
      <c r="G67" s="47"/>
      <c r="H67" s="48" t="s">
        <v>39</v>
      </c>
      <c r="I67" s="100">
        <f>SUM(I17:I66)</f>
        <v>0</v>
      </c>
      <c r="J67" s="100"/>
      <c r="K67" s="44">
        <f>請求書!Q66</f>
        <v>0</v>
      </c>
    </row>
  </sheetData>
  <sheetProtection password="CC81" sheet="1" formatCells="0" formatColumns="0" formatRows="0" insertHyperlinks="0" autoFilter="0" pivotTables="0" scenarios="1"/>
  <dataValidations count="2">
    <dataValidation type="list" allowBlank="1" showInputMessage="1" showErrorMessage="1" sqref="C10">
      <formula1>"銀行振込,クレジットカード（Paypal）"</formula1>
    </dataValidation>
    <dataValidation type="list" allowBlank="1" showInputMessage="1" showErrorMessage="1" sqref="C12">
      <formula1>"EMS,商業輸入,船便"</formula1>
    </dataValidation>
  </dataValidations>
  <pageMargins left="0.697916666666667" right="0.697916666666667" top="0.75" bottom="0.75" header="0.3" footer="0.3"/>
  <pageSetup paperSize="9" orientation="portrait"/>
  <headerFooter alignWithMargins="0"/>
  <rowBreaks count="1" manualBreakCount="1">
    <brk id="68" max="16383" man="1"/>
  </rowBreaks>
  <colBreaks count="1" manualBreakCount="1">
    <brk id="12" max="1048575" man="1"/>
  </col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3"/>
  <sheetViews>
    <sheetView showGridLines="0" tabSelected="1" zoomScale="85" zoomScaleNormal="85" workbookViewId="0">
      <selection activeCell="B31" sqref="B31"/>
    </sheetView>
  </sheetViews>
  <sheetFormatPr defaultColWidth="13" defaultRowHeight="14.25"/>
  <cols>
    <col min="1" max="1" width="7.66666666666667" style="2" customWidth="1"/>
    <col min="2" max="2" width="48.6666666666667" style="2" customWidth="1"/>
    <col min="3" max="3" width="79.3333333333333" style="2" customWidth="1"/>
    <col min="4" max="4" width="9.16666666666667" style="2" customWidth="1"/>
    <col min="5" max="6" width="12.1666666666667" style="2" customWidth="1"/>
    <col min="7" max="7" width="12" style="2" customWidth="1"/>
    <col min="8" max="8" width="12.6666666666667" style="2" customWidth="1"/>
    <col min="9" max="9" width="9.33333333333333" style="2" customWidth="1"/>
    <col min="10" max="10" width="8.66666666666667" style="2" customWidth="1"/>
    <col min="11" max="11" width="46" style="2" customWidth="1"/>
    <col min="12" max="12" width="32" style="2" customWidth="1"/>
    <col min="13" max="13" width="4.16666666666667" style="2" customWidth="1"/>
    <col min="14" max="16" width="15.8333333333333" style="3" customWidth="1"/>
    <col min="17" max="17" width="18.5" style="4" customWidth="1"/>
  </cols>
  <sheetData>
    <row r="1" ht="30" customHeight="1" spans="3:10">
      <c r="C1" s="5" t="s">
        <v>40</v>
      </c>
      <c r="G1" s="6" t="s">
        <v>41</v>
      </c>
      <c r="H1" s="7"/>
      <c r="I1" s="7"/>
      <c r="J1" s="7"/>
    </row>
    <row r="2" ht="30" customHeight="1" spans="2:10">
      <c r="B2" s="8" t="s">
        <v>42</v>
      </c>
      <c r="C2" s="9">
        <f>H77</f>
        <v>0</v>
      </c>
      <c r="D2" s="10" t="s">
        <v>43</v>
      </c>
      <c r="G2" s="11" t="s">
        <v>44</v>
      </c>
      <c r="H2" s="12"/>
      <c r="I2" s="12"/>
      <c r="J2" s="12"/>
    </row>
    <row r="3" ht="57" spans="2:3">
      <c r="B3" s="13" t="s">
        <v>1</v>
      </c>
      <c r="C3" s="14">
        <f>注文書!C2</f>
        <v>0</v>
      </c>
    </row>
    <row r="4" spans="2:11">
      <c r="B4" s="15" t="s">
        <v>4</v>
      </c>
      <c r="C4" s="16">
        <f>注文書!C3</f>
        <v>0</v>
      </c>
      <c r="K4" s="26" t="s">
        <v>45</v>
      </c>
    </row>
    <row r="5" spans="2:5">
      <c r="B5" s="15" t="s">
        <v>6</v>
      </c>
      <c r="C5" s="16">
        <f>注文書!C3</f>
        <v>0</v>
      </c>
      <c r="E5" s="2" t="s">
        <v>2</v>
      </c>
    </row>
    <row r="6" spans="2:5">
      <c r="B6" s="15" t="s">
        <v>8</v>
      </c>
      <c r="C6" s="16">
        <f>注文書!C4</f>
        <v>0</v>
      </c>
      <c r="E6" s="2" t="s">
        <v>5</v>
      </c>
    </row>
    <row r="7" spans="2:5">
      <c r="B7" s="15" t="s">
        <v>10</v>
      </c>
      <c r="C7" s="17">
        <f>注文書!C5</f>
        <v>0</v>
      </c>
      <c r="E7" s="2" t="s">
        <v>7</v>
      </c>
    </row>
    <row r="8" spans="2:5">
      <c r="B8" s="15" t="s">
        <v>12</v>
      </c>
      <c r="C8" s="17">
        <f>注文書!C7</f>
        <v>0</v>
      </c>
      <c r="E8" s="2" t="s">
        <v>9</v>
      </c>
    </row>
    <row r="9" spans="2:5">
      <c r="B9" s="15" t="s">
        <v>14</v>
      </c>
      <c r="C9" s="16">
        <f>注文書!C8</f>
        <v>0</v>
      </c>
      <c r="E9" s="2" t="s">
        <v>11</v>
      </c>
    </row>
    <row r="10" spans="2:11">
      <c r="B10" s="15" t="s">
        <v>16</v>
      </c>
      <c r="C10" s="17">
        <f>注文書!C9</f>
        <v>0</v>
      </c>
      <c r="E10" s="2" t="s">
        <v>13</v>
      </c>
      <c r="K10" s="3" t="s">
        <v>46</v>
      </c>
    </row>
    <row r="11" spans="2:11">
      <c r="B11" s="15" t="s">
        <v>17</v>
      </c>
      <c r="C11" s="16">
        <f>注文書!C10</f>
        <v>0</v>
      </c>
      <c r="E11" s="18" t="s">
        <v>15</v>
      </c>
      <c r="K11" s="27" t="s">
        <v>47</v>
      </c>
    </row>
    <row r="12" spans="2:11">
      <c r="B12" s="15" t="s">
        <v>48</v>
      </c>
      <c r="C12" s="16"/>
      <c r="E12" s="18"/>
      <c r="K12" s="28" t="s">
        <v>49</v>
      </c>
    </row>
    <row r="13" spans="2:11">
      <c r="B13" s="15" t="s">
        <v>19</v>
      </c>
      <c r="C13" s="16" t="str">
        <f>注文書!C12</f>
        <v>EMS</v>
      </c>
      <c r="K13" s="29" t="s">
        <v>50</v>
      </c>
    </row>
    <row r="14" spans="2:3">
      <c r="B14" s="19" t="s">
        <v>51</v>
      </c>
      <c r="C14" s="20"/>
    </row>
    <row r="15" spans="1:17">
      <c r="A15" s="21"/>
      <c r="B15" s="22" t="s">
        <v>23</v>
      </c>
      <c r="C15" s="22" t="s">
        <v>24</v>
      </c>
      <c r="D15" s="22" t="s">
        <v>25</v>
      </c>
      <c r="E15" s="22" t="s">
        <v>26</v>
      </c>
      <c r="F15" s="22" t="s">
        <v>27</v>
      </c>
      <c r="G15" s="22" t="s">
        <v>29</v>
      </c>
      <c r="H15" s="22" t="s">
        <v>30</v>
      </c>
      <c r="I15" s="22" t="s">
        <v>52</v>
      </c>
      <c r="J15" s="22" t="s">
        <v>53</v>
      </c>
      <c r="K15" s="30" t="s">
        <v>31</v>
      </c>
      <c r="L15" s="31" t="s">
        <v>54</v>
      </c>
      <c r="M15" s="32"/>
      <c r="N15" s="33" t="s">
        <v>55</v>
      </c>
      <c r="O15" s="33" t="s">
        <v>56</v>
      </c>
      <c r="P15" s="33" t="s">
        <v>57</v>
      </c>
      <c r="Q15" s="43" t="s">
        <v>32</v>
      </c>
    </row>
    <row r="16" ht="18" customHeight="1" spans="1:17">
      <c r="A16" s="23">
        <v>1</v>
      </c>
      <c r="B16" s="24">
        <f>注文書!B17</f>
        <v>0</v>
      </c>
      <c r="C16" s="24">
        <f>注文書!C17</f>
        <v>0</v>
      </c>
      <c r="D16" s="24">
        <f>注文書!D17</f>
        <v>0</v>
      </c>
      <c r="E16" s="24">
        <f>注文書!E17</f>
        <v>0</v>
      </c>
      <c r="F16" s="24">
        <f>注文書!F17</f>
        <v>0</v>
      </c>
      <c r="G16" s="24">
        <f>注文書!H17</f>
        <v>0</v>
      </c>
      <c r="H16" s="24">
        <f>注文書!I17</f>
        <v>0</v>
      </c>
      <c r="I16" s="34"/>
      <c r="J16" s="35"/>
      <c r="K16" s="36">
        <f>注文書!J17</f>
        <v>0</v>
      </c>
      <c r="L16" s="37"/>
      <c r="M16" s="37"/>
      <c r="N16" s="38" t="s">
        <v>58</v>
      </c>
      <c r="O16" s="39" t="s">
        <v>58</v>
      </c>
      <c r="P16" s="39" t="s">
        <v>58</v>
      </c>
      <c r="Q16" s="44"/>
    </row>
    <row r="17" ht="18" customHeight="1" spans="1:17">
      <c r="A17" s="23">
        <v>2</v>
      </c>
      <c r="B17" s="24">
        <f>注文書!B18</f>
        <v>0</v>
      </c>
      <c r="C17" s="24">
        <f>注文書!C18</f>
        <v>0</v>
      </c>
      <c r="D17" s="24">
        <f>注文書!D18</f>
        <v>0</v>
      </c>
      <c r="E17" s="24">
        <f>注文書!E18</f>
        <v>0</v>
      </c>
      <c r="F17" s="24">
        <f>注文書!F18</f>
        <v>0</v>
      </c>
      <c r="G17" s="24">
        <f>注文書!H18</f>
        <v>0</v>
      </c>
      <c r="H17" s="24">
        <f>注文書!I18</f>
        <v>0</v>
      </c>
      <c r="I17" s="34"/>
      <c r="J17" s="35"/>
      <c r="K17" s="36">
        <f>注文書!J18</f>
        <v>0</v>
      </c>
      <c r="L17" s="37"/>
      <c r="M17" s="37"/>
      <c r="N17" s="38" t="s">
        <v>58</v>
      </c>
      <c r="O17" s="39" t="s">
        <v>58</v>
      </c>
      <c r="P17" s="39" t="s">
        <v>58</v>
      </c>
      <c r="Q17" s="44"/>
    </row>
    <row r="18" ht="18" customHeight="1" spans="1:17">
      <c r="A18" s="23">
        <v>3</v>
      </c>
      <c r="B18" s="24">
        <f>注文書!B19</f>
        <v>0</v>
      </c>
      <c r="C18" s="24">
        <f>注文書!C19</f>
        <v>0</v>
      </c>
      <c r="D18" s="24">
        <f>注文書!D19</f>
        <v>0</v>
      </c>
      <c r="E18" s="24">
        <f>注文書!E19</f>
        <v>0</v>
      </c>
      <c r="F18" s="24">
        <f>注文書!F19</f>
        <v>0</v>
      </c>
      <c r="G18" s="24">
        <f>注文書!H19</f>
        <v>0</v>
      </c>
      <c r="H18" s="24">
        <f>注文書!I19</f>
        <v>0</v>
      </c>
      <c r="I18" s="34"/>
      <c r="J18" s="35"/>
      <c r="K18" s="36">
        <f>注文書!J19</f>
        <v>0</v>
      </c>
      <c r="L18" s="37"/>
      <c r="M18" s="37"/>
      <c r="N18" s="38" t="s">
        <v>58</v>
      </c>
      <c r="O18" s="39" t="s">
        <v>58</v>
      </c>
      <c r="P18" s="39" t="s">
        <v>58</v>
      </c>
      <c r="Q18" s="44"/>
    </row>
    <row r="19" s="1" customFormat="1" ht="18" customHeight="1" spans="1:17">
      <c r="A19" s="25">
        <v>4</v>
      </c>
      <c r="B19" s="24">
        <f>注文書!B20</f>
        <v>0</v>
      </c>
      <c r="C19" s="24">
        <f>注文書!C20</f>
        <v>0</v>
      </c>
      <c r="D19" s="24">
        <f>注文書!D20</f>
        <v>0</v>
      </c>
      <c r="E19" s="24">
        <f>注文書!E20</f>
        <v>0</v>
      </c>
      <c r="F19" s="24">
        <f>注文書!F20</f>
        <v>0</v>
      </c>
      <c r="G19" s="24">
        <f>注文書!H20</f>
        <v>0</v>
      </c>
      <c r="H19" s="24">
        <f>注文書!I20</f>
        <v>0</v>
      </c>
      <c r="I19" s="34"/>
      <c r="J19" s="40"/>
      <c r="K19" s="36">
        <f>注文書!J20</f>
        <v>0</v>
      </c>
      <c r="L19" s="37"/>
      <c r="M19" s="37"/>
      <c r="N19" s="38" t="s">
        <v>58</v>
      </c>
      <c r="O19" s="39" t="s">
        <v>58</v>
      </c>
      <c r="P19" s="39" t="s">
        <v>58</v>
      </c>
      <c r="Q19" s="45"/>
    </row>
    <row r="20" s="1" customFormat="1" ht="18" customHeight="1" spans="1:17">
      <c r="A20" s="25">
        <v>5</v>
      </c>
      <c r="B20" s="24">
        <f>注文書!B21</f>
        <v>0</v>
      </c>
      <c r="C20" s="24">
        <f>注文書!C21</f>
        <v>0</v>
      </c>
      <c r="D20" s="24">
        <f>注文書!D21</f>
        <v>0</v>
      </c>
      <c r="E20" s="24">
        <f>注文書!E21</f>
        <v>0</v>
      </c>
      <c r="F20" s="24">
        <f>注文書!F21</f>
        <v>0</v>
      </c>
      <c r="G20" s="24">
        <f>注文書!H21</f>
        <v>0</v>
      </c>
      <c r="H20" s="24">
        <f>注文書!I21</f>
        <v>0</v>
      </c>
      <c r="I20" s="34"/>
      <c r="J20" s="40"/>
      <c r="K20" s="36">
        <f>注文書!J21</f>
        <v>0</v>
      </c>
      <c r="L20" s="37"/>
      <c r="M20" s="37"/>
      <c r="N20" s="38" t="s">
        <v>58</v>
      </c>
      <c r="O20" s="39" t="s">
        <v>58</v>
      </c>
      <c r="P20" s="39" t="s">
        <v>58</v>
      </c>
      <c r="Q20" s="45"/>
    </row>
    <row r="21" s="1" customFormat="1" ht="18" customHeight="1" spans="1:17">
      <c r="A21" s="25">
        <v>6</v>
      </c>
      <c r="B21" s="24">
        <f>注文書!B22</f>
        <v>0</v>
      </c>
      <c r="C21" s="24">
        <f>注文書!C22</f>
        <v>0</v>
      </c>
      <c r="D21" s="24">
        <f>注文書!D22</f>
        <v>0</v>
      </c>
      <c r="E21" s="24">
        <f>注文書!E22</f>
        <v>0</v>
      </c>
      <c r="F21" s="24">
        <f>注文書!F22</f>
        <v>0</v>
      </c>
      <c r="G21" s="24">
        <f>注文書!H22</f>
        <v>0</v>
      </c>
      <c r="H21" s="24">
        <f>注文書!I22</f>
        <v>0</v>
      </c>
      <c r="I21" s="34"/>
      <c r="J21" s="40"/>
      <c r="K21" s="36">
        <f>注文書!J22</f>
        <v>0</v>
      </c>
      <c r="L21" s="37"/>
      <c r="M21" s="37"/>
      <c r="N21" s="38" t="s">
        <v>58</v>
      </c>
      <c r="O21" s="39" t="s">
        <v>58</v>
      </c>
      <c r="P21" s="39" t="s">
        <v>58</v>
      </c>
      <c r="Q21" s="45"/>
    </row>
    <row r="22" s="1" customFormat="1" ht="18" customHeight="1" spans="1:17">
      <c r="A22" s="25">
        <v>7</v>
      </c>
      <c r="B22" s="24">
        <f>注文書!B23</f>
        <v>0</v>
      </c>
      <c r="C22" s="24">
        <f>注文書!C23</f>
        <v>0</v>
      </c>
      <c r="D22" s="24">
        <f>注文書!D23</f>
        <v>0</v>
      </c>
      <c r="E22" s="24">
        <f>注文書!E23</f>
        <v>0</v>
      </c>
      <c r="F22" s="24">
        <f>注文書!F23</f>
        <v>0</v>
      </c>
      <c r="G22" s="24">
        <f>注文書!H23</f>
        <v>0</v>
      </c>
      <c r="H22" s="24">
        <f>注文書!I23</f>
        <v>0</v>
      </c>
      <c r="I22" s="34"/>
      <c r="J22" s="40"/>
      <c r="K22" s="36">
        <f>注文書!J23</f>
        <v>0</v>
      </c>
      <c r="L22" s="37"/>
      <c r="M22" s="37"/>
      <c r="N22" s="38" t="s">
        <v>58</v>
      </c>
      <c r="O22" s="39" t="s">
        <v>58</v>
      </c>
      <c r="P22" s="39" t="s">
        <v>58</v>
      </c>
      <c r="Q22" s="45"/>
    </row>
    <row r="23" s="1" customFormat="1" ht="18" customHeight="1" spans="1:17">
      <c r="A23" s="25">
        <v>8</v>
      </c>
      <c r="B23" s="24">
        <f>注文書!B24</f>
        <v>0</v>
      </c>
      <c r="C23" s="24">
        <f>注文書!C24</f>
        <v>0</v>
      </c>
      <c r="D23" s="24">
        <f>注文書!D24</f>
        <v>0</v>
      </c>
      <c r="E23" s="24">
        <f>注文書!E24</f>
        <v>0</v>
      </c>
      <c r="F23" s="24">
        <f>注文書!F24</f>
        <v>0</v>
      </c>
      <c r="G23" s="24">
        <f>注文書!H24</f>
        <v>0</v>
      </c>
      <c r="H23" s="24">
        <f>注文書!I24</f>
        <v>0</v>
      </c>
      <c r="I23" s="34"/>
      <c r="J23" s="40"/>
      <c r="K23" s="36">
        <f>注文書!J24</f>
        <v>0</v>
      </c>
      <c r="L23" s="37"/>
      <c r="M23" s="37"/>
      <c r="N23" s="38" t="s">
        <v>58</v>
      </c>
      <c r="O23" s="39" t="s">
        <v>58</v>
      </c>
      <c r="P23" s="39" t="s">
        <v>58</v>
      </c>
      <c r="Q23" s="45"/>
    </row>
    <row r="24" s="1" customFormat="1" ht="18" customHeight="1" spans="1:17">
      <c r="A24" s="25">
        <v>9</v>
      </c>
      <c r="B24" s="24">
        <f>注文書!B25</f>
        <v>0</v>
      </c>
      <c r="C24" s="24">
        <f>注文書!C25</f>
        <v>0</v>
      </c>
      <c r="D24" s="24">
        <f>注文書!D25</f>
        <v>0</v>
      </c>
      <c r="E24" s="24">
        <f>注文書!E25</f>
        <v>0</v>
      </c>
      <c r="F24" s="24">
        <f>注文書!F25</f>
        <v>0</v>
      </c>
      <c r="G24" s="24">
        <f>注文書!H25</f>
        <v>0</v>
      </c>
      <c r="H24" s="24">
        <f>注文書!I25</f>
        <v>0</v>
      </c>
      <c r="I24" s="34"/>
      <c r="J24" s="40"/>
      <c r="K24" s="36">
        <f>注文書!J25</f>
        <v>0</v>
      </c>
      <c r="L24" s="37"/>
      <c r="M24" s="37"/>
      <c r="N24" s="38" t="s">
        <v>58</v>
      </c>
      <c r="O24" s="39" t="s">
        <v>58</v>
      </c>
      <c r="P24" s="39" t="s">
        <v>58</v>
      </c>
      <c r="Q24" s="45"/>
    </row>
    <row r="25" s="1" customFormat="1" ht="18" customHeight="1" spans="1:17">
      <c r="A25" s="25">
        <v>10</v>
      </c>
      <c r="B25" s="24">
        <f>注文書!B26</f>
        <v>0</v>
      </c>
      <c r="C25" s="24">
        <f>注文書!C26</f>
        <v>0</v>
      </c>
      <c r="D25" s="24">
        <f>注文書!D26</f>
        <v>0</v>
      </c>
      <c r="E25" s="24">
        <f>注文書!E26</f>
        <v>0</v>
      </c>
      <c r="F25" s="24">
        <f>注文書!F26</f>
        <v>0</v>
      </c>
      <c r="G25" s="24">
        <f>注文書!H26</f>
        <v>0</v>
      </c>
      <c r="H25" s="24">
        <f>注文書!I26</f>
        <v>0</v>
      </c>
      <c r="I25" s="34"/>
      <c r="J25" s="40"/>
      <c r="K25" s="36">
        <f>注文書!J26</f>
        <v>0</v>
      </c>
      <c r="L25" s="37"/>
      <c r="M25" s="37"/>
      <c r="N25" s="38" t="s">
        <v>58</v>
      </c>
      <c r="O25" s="39" t="s">
        <v>58</v>
      </c>
      <c r="P25" s="39" t="s">
        <v>58</v>
      </c>
      <c r="Q25" s="45"/>
    </row>
    <row r="26" s="1" customFormat="1" ht="18" customHeight="1" spans="1:17">
      <c r="A26" s="25">
        <v>11</v>
      </c>
      <c r="B26" s="24">
        <f>注文書!B27</f>
        <v>0</v>
      </c>
      <c r="C26" s="24">
        <f>注文書!C27</f>
        <v>0</v>
      </c>
      <c r="D26" s="24">
        <f>注文書!D27</f>
        <v>0</v>
      </c>
      <c r="E26" s="24">
        <f>注文書!E27</f>
        <v>0</v>
      </c>
      <c r="F26" s="24">
        <f>注文書!F27</f>
        <v>0</v>
      </c>
      <c r="G26" s="24">
        <f>注文書!H27</f>
        <v>0</v>
      </c>
      <c r="H26" s="24">
        <f>注文書!I27</f>
        <v>0</v>
      </c>
      <c r="I26" s="34"/>
      <c r="J26" s="40"/>
      <c r="K26" s="36">
        <f>注文書!J27</f>
        <v>0</v>
      </c>
      <c r="L26" s="37"/>
      <c r="M26" s="37"/>
      <c r="N26" s="38" t="s">
        <v>58</v>
      </c>
      <c r="O26" s="39" t="s">
        <v>58</v>
      </c>
      <c r="P26" s="39" t="s">
        <v>58</v>
      </c>
      <c r="Q26" s="45"/>
    </row>
    <row r="27" ht="18" customHeight="1" spans="1:17">
      <c r="A27" s="23">
        <v>12</v>
      </c>
      <c r="B27" s="24">
        <f>注文書!B28</f>
        <v>0</v>
      </c>
      <c r="C27" s="24">
        <f>注文書!C28</f>
        <v>0</v>
      </c>
      <c r="D27" s="24">
        <f>注文書!D28</f>
        <v>0</v>
      </c>
      <c r="E27" s="24">
        <f>注文書!E28</f>
        <v>0</v>
      </c>
      <c r="F27" s="24">
        <f>注文書!F28</f>
        <v>0</v>
      </c>
      <c r="G27" s="24">
        <f>注文書!H28</f>
        <v>0</v>
      </c>
      <c r="H27" s="24">
        <f>注文書!I28</f>
        <v>0</v>
      </c>
      <c r="I27" s="34"/>
      <c r="J27" s="35"/>
      <c r="K27" s="36">
        <f>注文書!J28</f>
        <v>0</v>
      </c>
      <c r="L27" s="37"/>
      <c r="M27" s="37"/>
      <c r="N27" s="38" t="s">
        <v>58</v>
      </c>
      <c r="O27" s="39" t="s">
        <v>58</v>
      </c>
      <c r="P27" s="39" t="s">
        <v>58</v>
      </c>
      <c r="Q27" s="44"/>
    </row>
    <row r="28" s="1" customFormat="1" ht="18" customHeight="1" spans="1:17">
      <c r="A28" s="23">
        <v>13</v>
      </c>
      <c r="B28" s="24">
        <f>注文書!B29</f>
        <v>0</v>
      </c>
      <c r="C28" s="24">
        <f>注文書!C29</f>
        <v>0</v>
      </c>
      <c r="D28" s="24">
        <f>注文書!D29</f>
        <v>0</v>
      </c>
      <c r="E28" s="24">
        <f>注文書!E29</f>
        <v>0</v>
      </c>
      <c r="F28" s="24">
        <f>注文書!F29</f>
        <v>0</v>
      </c>
      <c r="G28" s="24">
        <f>注文書!H29</f>
        <v>0</v>
      </c>
      <c r="H28" s="24">
        <f>注文書!I29</f>
        <v>0</v>
      </c>
      <c r="I28" s="41"/>
      <c r="J28" s="40"/>
      <c r="K28" s="36">
        <f>注文書!J29</f>
        <v>0</v>
      </c>
      <c r="L28" s="37"/>
      <c r="M28" s="37"/>
      <c r="N28" s="38" t="s">
        <v>58</v>
      </c>
      <c r="O28" s="39" t="s">
        <v>58</v>
      </c>
      <c r="P28" s="39" t="s">
        <v>58</v>
      </c>
      <c r="Q28" s="44"/>
    </row>
    <row r="29" s="1" customFormat="1" ht="18" customHeight="1" spans="1:17">
      <c r="A29" s="23">
        <v>14</v>
      </c>
      <c r="B29" s="24">
        <f>注文書!B30</f>
        <v>0</v>
      </c>
      <c r="C29" s="24">
        <f>注文書!C30</f>
        <v>0</v>
      </c>
      <c r="D29" s="24">
        <f>注文書!D30</f>
        <v>0</v>
      </c>
      <c r="E29" s="24">
        <f>注文書!E30</f>
        <v>0</v>
      </c>
      <c r="F29" s="24">
        <f>注文書!F30</f>
        <v>0</v>
      </c>
      <c r="G29" s="24">
        <f>注文書!H30</f>
        <v>0</v>
      </c>
      <c r="H29" s="24">
        <f>注文書!I30</f>
        <v>0</v>
      </c>
      <c r="I29" s="41"/>
      <c r="J29" s="40"/>
      <c r="K29" s="36">
        <f>注文書!J30</f>
        <v>0</v>
      </c>
      <c r="L29" s="37"/>
      <c r="M29" s="37"/>
      <c r="N29" s="38" t="s">
        <v>58</v>
      </c>
      <c r="O29" s="39" t="s">
        <v>58</v>
      </c>
      <c r="P29" s="39" t="s">
        <v>58</v>
      </c>
      <c r="Q29" s="44"/>
    </row>
    <row r="30" s="1" customFormat="1" ht="18" customHeight="1" spans="1:17">
      <c r="A30" s="23">
        <v>15</v>
      </c>
      <c r="B30" s="24">
        <f>注文書!B31</f>
        <v>0</v>
      </c>
      <c r="C30" s="24">
        <f>注文書!C31</f>
        <v>0</v>
      </c>
      <c r="D30" s="24">
        <f>注文書!D31</f>
        <v>0</v>
      </c>
      <c r="E30" s="24">
        <f>注文書!E31</f>
        <v>0</v>
      </c>
      <c r="F30" s="24">
        <f>注文書!F31</f>
        <v>0</v>
      </c>
      <c r="G30" s="24">
        <f>注文書!H31</f>
        <v>0</v>
      </c>
      <c r="H30" s="24">
        <f>注文書!I31</f>
        <v>0</v>
      </c>
      <c r="I30" s="41"/>
      <c r="J30" s="40"/>
      <c r="K30" s="36">
        <f>注文書!J31</f>
        <v>0</v>
      </c>
      <c r="L30" s="37"/>
      <c r="M30" s="37"/>
      <c r="N30" s="38" t="s">
        <v>58</v>
      </c>
      <c r="O30" s="39" t="s">
        <v>58</v>
      </c>
      <c r="P30" s="39" t="s">
        <v>58</v>
      </c>
      <c r="Q30" s="44"/>
    </row>
    <row r="31" s="1" customFormat="1" ht="18" customHeight="1" spans="1:17">
      <c r="A31" s="23">
        <v>16</v>
      </c>
      <c r="B31" s="24">
        <f>注文書!B32</f>
        <v>0</v>
      </c>
      <c r="C31" s="24">
        <f>注文書!C32</f>
        <v>0</v>
      </c>
      <c r="D31" s="24">
        <f>注文書!D32</f>
        <v>0</v>
      </c>
      <c r="E31" s="24">
        <f>注文書!E32</f>
        <v>0</v>
      </c>
      <c r="F31" s="24">
        <f>注文書!F32</f>
        <v>0</v>
      </c>
      <c r="G31" s="24">
        <f>注文書!H32</f>
        <v>0</v>
      </c>
      <c r="H31" s="24">
        <f>注文書!I32</f>
        <v>0</v>
      </c>
      <c r="I31" s="41"/>
      <c r="J31" s="40"/>
      <c r="K31" s="36">
        <f>注文書!J32</f>
        <v>0</v>
      </c>
      <c r="L31" s="37"/>
      <c r="M31" s="37"/>
      <c r="N31" s="38" t="s">
        <v>58</v>
      </c>
      <c r="O31" s="39" t="s">
        <v>58</v>
      </c>
      <c r="P31" s="39" t="s">
        <v>58</v>
      </c>
      <c r="Q31" s="44"/>
    </row>
    <row r="32" s="1" customFormat="1" ht="18" customHeight="1" spans="1:17">
      <c r="A32" s="23">
        <v>17</v>
      </c>
      <c r="B32" s="24">
        <f>注文書!B33</f>
        <v>0</v>
      </c>
      <c r="C32" s="24">
        <f>注文書!C33</f>
        <v>0</v>
      </c>
      <c r="D32" s="24">
        <f>注文書!D33</f>
        <v>0</v>
      </c>
      <c r="E32" s="24">
        <f>注文書!E33</f>
        <v>0</v>
      </c>
      <c r="F32" s="24">
        <f>注文書!F33</f>
        <v>0</v>
      </c>
      <c r="G32" s="24">
        <f>注文書!H33</f>
        <v>0</v>
      </c>
      <c r="H32" s="24">
        <f>注文書!I33</f>
        <v>0</v>
      </c>
      <c r="I32" s="41"/>
      <c r="J32" s="40"/>
      <c r="K32" s="36">
        <f>注文書!J33</f>
        <v>0</v>
      </c>
      <c r="L32" s="37"/>
      <c r="M32" s="37"/>
      <c r="N32" s="38" t="s">
        <v>58</v>
      </c>
      <c r="O32" s="39" t="s">
        <v>58</v>
      </c>
      <c r="P32" s="39" t="s">
        <v>58</v>
      </c>
      <c r="Q32" s="44"/>
    </row>
    <row r="33" s="1" customFormat="1" ht="18" customHeight="1" spans="1:17">
      <c r="A33" s="23">
        <v>18</v>
      </c>
      <c r="B33" s="24">
        <f>注文書!B34</f>
        <v>0</v>
      </c>
      <c r="C33" s="24">
        <f>注文書!C34</f>
        <v>0</v>
      </c>
      <c r="D33" s="24">
        <f>注文書!D34</f>
        <v>0</v>
      </c>
      <c r="E33" s="24">
        <f>注文書!E34</f>
        <v>0</v>
      </c>
      <c r="F33" s="24">
        <f>注文書!F34</f>
        <v>0</v>
      </c>
      <c r="G33" s="24">
        <f>注文書!H34</f>
        <v>0</v>
      </c>
      <c r="H33" s="24">
        <f>注文書!I34</f>
        <v>0</v>
      </c>
      <c r="I33" s="41"/>
      <c r="J33" s="40"/>
      <c r="K33" s="36">
        <f>注文書!J34</f>
        <v>0</v>
      </c>
      <c r="L33" s="37"/>
      <c r="M33" s="37"/>
      <c r="N33" s="38" t="s">
        <v>58</v>
      </c>
      <c r="O33" s="39" t="s">
        <v>58</v>
      </c>
      <c r="P33" s="39" t="s">
        <v>58</v>
      </c>
      <c r="Q33" s="44"/>
    </row>
    <row r="34" s="1" customFormat="1" ht="18" customHeight="1" spans="1:17">
      <c r="A34" s="23">
        <v>19</v>
      </c>
      <c r="B34" s="24">
        <f>注文書!B35</f>
        <v>0</v>
      </c>
      <c r="C34" s="24">
        <f>注文書!C35</f>
        <v>0</v>
      </c>
      <c r="D34" s="24">
        <f>注文書!D35</f>
        <v>0</v>
      </c>
      <c r="E34" s="24">
        <f>注文書!E35</f>
        <v>0</v>
      </c>
      <c r="F34" s="24">
        <f>注文書!F35</f>
        <v>0</v>
      </c>
      <c r="G34" s="24">
        <f>注文書!H35</f>
        <v>0</v>
      </c>
      <c r="H34" s="24">
        <f>注文書!I35</f>
        <v>0</v>
      </c>
      <c r="I34" s="41"/>
      <c r="J34" s="40"/>
      <c r="K34" s="36">
        <f>注文書!J35</f>
        <v>0</v>
      </c>
      <c r="L34" s="37"/>
      <c r="M34" s="37"/>
      <c r="N34" s="38" t="s">
        <v>58</v>
      </c>
      <c r="O34" s="39" t="s">
        <v>58</v>
      </c>
      <c r="P34" s="39" t="s">
        <v>58</v>
      </c>
      <c r="Q34" s="44"/>
    </row>
    <row r="35" s="1" customFormat="1" ht="18" customHeight="1" spans="1:17">
      <c r="A35" s="23">
        <v>20</v>
      </c>
      <c r="B35" s="24">
        <f>注文書!B36</f>
        <v>0</v>
      </c>
      <c r="C35" s="24">
        <f>注文書!C36</f>
        <v>0</v>
      </c>
      <c r="D35" s="24">
        <f>注文書!D36</f>
        <v>0</v>
      </c>
      <c r="E35" s="24">
        <f>注文書!E36</f>
        <v>0</v>
      </c>
      <c r="F35" s="24">
        <f>注文書!F36</f>
        <v>0</v>
      </c>
      <c r="G35" s="24">
        <f>注文書!H36</f>
        <v>0</v>
      </c>
      <c r="H35" s="24">
        <f>注文書!I36</f>
        <v>0</v>
      </c>
      <c r="I35" s="41"/>
      <c r="J35" s="40"/>
      <c r="K35" s="36">
        <f>注文書!J36</f>
        <v>0</v>
      </c>
      <c r="L35" s="37"/>
      <c r="M35" s="37"/>
      <c r="N35" s="38" t="s">
        <v>58</v>
      </c>
      <c r="O35" s="39" t="s">
        <v>58</v>
      </c>
      <c r="P35" s="39" t="s">
        <v>58</v>
      </c>
      <c r="Q35" s="44"/>
    </row>
    <row r="36" s="1" customFormat="1" ht="18" customHeight="1" spans="1:17">
      <c r="A36" s="23">
        <v>21</v>
      </c>
      <c r="B36" s="24">
        <f>注文書!B37</f>
        <v>0</v>
      </c>
      <c r="C36" s="24">
        <f>注文書!C37</f>
        <v>0</v>
      </c>
      <c r="D36" s="24">
        <f>注文書!D37</f>
        <v>0</v>
      </c>
      <c r="E36" s="24">
        <f>注文書!E37</f>
        <v>0</v>
      </c>
      <c r="F36" s="24">
        <f>注文書!F37</f>
        <v>0</v>
      </c>
      <c r="G36" s="24">
        <f>注文書!H37</f>
        <v>0</v>
      </c>
      <c r="H36" s="24">
        <f>注文書!I37</f>
        <v>0</v>
      </c>
      <c r="I36" s="41"/>
      <c r="J36" s="40"/>
      <c r="K36" s="36">
        <f>注文書!J37</f>
        <v>0</v>
      </c>
      <c r="L36" s="37"/>
      <c r="M36" s="37"/>
      <c r="N36" s="38" t="s">
        <v>58</v>
      </c>
      <c r="O36" s="39" t="s">
        <v>58</v>
      </c>
      <c r="P36" s="39" t="s">
        <v>58</v>
      </c>
      <c r="Q36" s="44"/>
    </row>
    <row r="37" s="1" customFormat="1" ht="18" customHeight="1" spans="1:17">
      <c r="A37" s="23">
        <v>22</v>
      </c>
      <c r="B37" s="24">
        <f>注文書!B38</f>
        <v>0</v>
      </c>
      <c r="C37" s="24">
        <f>注文書!C38</f>
        <v>0</v>
      </c>
      <c r="D37" s="24">
        <f>注文書!D38</f>
        <v>0</v>
      </c>
      <c r="E37" s="24">
        <f>注文書!E38</f>
        <v>0</v>
      </c>
      <c r="F37" s="24">
        <f>注文書!F38</f>
        <v>0</v>
      </c>
      <c r="G37" s="24">
        <f>注文書!H38</f>
        <v>0</v>
      </c>
      <c r="H37" s="24">
        <f>注文書!I38</f>
        <v>0</v>
      </c>
      <c r="I37" s="41"/>
      <c r="J37" s="40"/>
      <c r="K37" s="36">
        <f>注文書!J38</f>
        <v>0</v>
      </c>
      <c r="L37" s="37"/>
      <c r="M37" s="37"/>
      <c r="N37" s="38" t="s">
        <v>58</v>
      </c>
      <c r="O37" s="39" t="s">
        <v>58</v>
      </c>
      <c r="P37" s="39" t="s">
        <v>58</v>
      </c>
      <c r="Q37" s="44"/>
    </row>
    <row r="38" s="1" customFormat="1" ht="18" customHeight="1" spans="1:17">
      <c r="A38" s="23">
        <v>23</v>
      </c>
      <c r="B38" s="24">
        <f>注文書!B39</f>
        <v>0</v>
      </c>
      <c r="C38" s="24">
        <f>注文書!C39</f>
        <v>0</v>
      </c>
      <c r="D38" s="24">
        <f>注文書!D39</f>
        <v>0</v>
      </c>
      <c r="E38" s="24">
        <f>注文書!E39</f>
        <v>0</v>
      </c>
      <c r="F38" s="24">
        <f>注文書!F39</f>
        <v>0</v>
      </c>
      <c r="G38" s="24">
        <f>注文書!H39</f>
        <v>0</v>
      </c>
      <c r="H38" s="24">
        <f>注文書!I39</f>
        <v>0</v>
      </c>
      <c r="I38" s="41"/>
      <c r="J38" s="40"/>
      <c r="K38" s="36">
        <f>注文書!J39</f>
        <v>0</v>
      </c>
      <c r="L38" s="37"/>
      <c r="M38" s="37"/>
      <c r="N38" s="38" t="s">
        <v>58</v>
      </c>
      <c r="O38" s="39" t="s">
        <v>58</v>
      </c>
      <c r="P38" s="39" t="s">
        <v>58</v>
      </c>
      <c r="Q38" s="44"/>
    </row>
    <row r="39" s="1" customFormat="1" ht="18" customHeight="1" spans="1:17">
      <c r="A39" s="23">
        <v>24</v>
      </c>
      <c r="B39" s="24">
        <f>注文書!B40</f>
        <v>0</v>
      </c>
      <c r="C39" s="24">
        <f>注文書!C40</f>
        <v>0</v>
      </c>
      <c r="D39" s="24">
        <f>注文書!D40</f>
        <v>0</v>
      </c>
      <c r="E39" s="24">
        <f>注文書!E40</f>
        <v>0</v>
      </c>
      <c r="F39" s="24">
        <f>注文書!F40</f>
        <v>0</v>
      </c>
      <c r="G39" s="24">
        <f>注文書!H40</f>
        <v>0</v>
      </c>
      <c r="H39" s="24">
        <f>注文書!I40</f>
        <v>0</v>
      </c>
      <c r="I39" s="41"/>
      <c r="J39" s="40"/>
      <c r="K39" s="36">
        <f>注文書!J40</f>
        <v>0</v>
      </c>
      <c r="L39" s="37"/>
      <c r="M39" s="37"/>
      <c r="N39" s="38" t="s">
        <v>58</v>
      </c>
      <c r="O39" s="39" t="s">
        <v>58</v>
      </c>
      <c r="P39" s="39" t="s">
        <v>58</v>
      </c>
      <c r="Q39" s="44"/>
    </row>
    <row r="40" s="1" customFormat="1" ht="18" customHeight="1" spans="1:17">
      <c r="A40" s="23">
        <v>25</v>
      </c>
      <c r="B40" s="24">
        <f>注文書!B41</f>
        <v>0</v>
      </c>
      <c r="C40" s="24">
        <f>注文書!C41</f>
        <v>0</v>
      </c>
      <c r="D40" s="24">
        <f>注文書!D41</f>
        <v>0</v>
      </c>
      <c r="E40" s="24">
        <f>注文書!E41</f>
        <v>0</v>
      </c>
      <c r="F40" s="24">
        <f>注文書!F41</f>
        <v>0</v>
      </c>
      <c r="G40" s="24">
        <f>注文書!H41</f>
        <v>0</v>
      </c>
      <c r="H40" s="24">
        <f>注文書!I41</f>
        <v>0</v>
      </c>
      <c r="I40" s="41"/>
      <c r="J40" s="40"/>
      <c r="K40" s="36">
        <f>注文書!J41</f>
        <v>0</v>
      </c>
      <c r="L40" s="37"/>
      <c r="M40" s="37"/>
      <c r="N40" s="38" t="s">
        <v>58</v>
      </c>
      <c r="O40" s="39" t="s">
        <v>58</v>
      </c>
      <c r="P40" s="39" t="s">
        <v>58</v>
      </c>
      <c r="Q40" s="44"/>
    </row>
    <row r="41" s="1" customFormat="1" ht="18" customHeight="1" spans="1:17">
      <c r="A41" s="23">
        <v>26</v>
      </c>
      <c r="B41" s="24">
        <f>注文書!B42</f>
        <v>0</v>
      </c>
      <c r="C41" s="24">
        <f>注文書!C42</f>
        <v>0</v>
      </c>
      <c r="D41" s="24">
        <f>注文書!D42</f>
        <v>0</v>
      </c>
      <c r="E41" s="24">
        <f>注文書!E42</f>
        <v>0</v>
      </c>
      <c r="F41" s="24">
        <f>注文書!F42</f>
        <v>0</v>
      </c>
      <c r="G41" s="24">
        <f>注文書!H42</f>
        <v>0</v>
      </c>
      <c r="H41" s="24">
        <f>注文書!I42</f>
        <v>0</v>
      </c>
      <c r="I41" s="41"/>
      <c r="J41" s="40"/>
      <c r="K41" s="36">
        <f>注文書!J42</f>
        <v>0</v>
      </c>
      <c r="L41" s="37"/>
      <c r="M41" s="37"/>
      <c r="N41" s="38" t="s">
        <v>58</v>
      </c>
      <c r="O41" s="39" t="s">
        <v>58</v>
      </c>
      <c r="P41" s="39" t="s">
        <v>58</v>
      </c>
      <c r="Q41" s="44"/>
    </row>
    <row r="42" s="1" customFormat="1" ht="18" customHeight="1" spans="1:17">
      <c r="A42" s="23">
        <v>27</v>
      </c>
      <c r="B42" s="24">
        <f>注文書!B43</f>
        <v>0</v>
      </c>
      <c r="C42" s="24">
        <f>注文書!C43</f>
        <v>0</v>
      </c>
      <c r="D42" s="24">
        <f>注文書!D43</f>
        <v>0</v>
      </c>
      <c r="E42" s="24">
        <f>注文書!E43</f>
        <v>0</v>
      </c>
      <c r="F42" s="24">
        <f>注文書!F43</f>
        <v>0</v>
      </c>
      <c r="G42" s="24">
        <f>注文書!H43</f>
        <v>0</v>
      </c>
      <c r="H42" s="24">
        <f>注文書!I43</f>
        <v>0</v>
      </c>
      <c r="I42" s="41"/>
      <c r="J42" s="40"/>
      <c r="K42" s="36">
        <f>注文書!J43</f>
        <v>0</v>
      </c>
      <c r="L42" s="37"/>
      <c r="M42" s="37"/>
      <c r="N42" s="38" t="s">
        <v>58</v>
      </c>
      <c r="O42" s="39" t="s">
        <v>58</v>
      </c>
      <c r="P42" s="39" t="s">
        <v>58</v>
      </c>
      <c r="Q42" s="44"/>
    </row>
    <row r="43" ht="18" customHeight="1" spans="1:17">
      <c r="A43" s="23">
        <v>28</v>
      </c>
      <c r="B43" s="24">
        <f>注文書!B44</f>
        <v>0</v>
      </c>
      <c r="C43" s="24">
        <f>注文書!C44</f>
        <v>0</v>
      </c>
      <c r="D43" s="24">
        <f>注文書!D44</f>
        <v>0</v>
      </c>
      <c r="E43" s="24">
        <f>注文書!E44</f>
        <v>0</v>
      </c>
      <c r="F43" s="24">
        <f>注文書!F44</f>
        <v>0</v>
      </c>
      <c r="G43" s="24">
        <f>注文書!H44</f>
        <v>0</v>
      </c>
      <c r="H43" s="24">
        <f>注文書!I44</f>
        <v>0</v>
      </c>
      <c r="I43" s="41"/>
      <c r="J43" s="42"/>
      <c r="K43" s="36">
        <f>注文書!J44</f>
        <v>0</v>
      </c>
      <c r="L43" s="37"/>
      <c r="M43" s="37"/>
      <c r="N43" s="38" t="s">
        <v>58</v>
      </c>
      <c r="O43" s="39" t="s">
        <v>58</v>
      </c>
      <c r="P43" s="39" t="s">
        <v>58</v>
      </c>
      <c r="Q43" s="44"/>
    </row>
    <row r="44" ht="18" customHeight="1" spans="1:17">
      <c r="A44" s="23">
        <v>29</v>
      </c>
      <c r="B44" s="24">
        <f>注文書!B45</f>
        <v>0</v>
      </c>
      <c r="C44" s="24">
        <f>注文書!C45</f>
        <v>0</v>
      </c>
      <c r="D44" s="24">
        <f>注文書!D45</f>
        <v>0</v>
      </c>
      <c r="E44" s="24">
        <f>注文書!E45</f>
        <v>0</v>
      </c>
      <c r="F44" s="24">
        <f>注文書!F45</f>
        <v>0</v>
      </c>
      <c r="G44" s="24">
        <f>注文書!H45</f>
        <v>0</v>
      </c>
      <c r="H44" s="24">
        <f>注文書!I45</f>
        <v>0</v>
      </c>
      <c r="I44" s="41"/>
      <c r="J44" s="42"/>
      <c r="K44" s="36">
        <f>注文書!J45</f>
        <v>0</v>
      </c>
      <c r="L44" s="37"/>
      <c r="M44" s="37"/>
      <c r="N44" s="38" t="s">
        <v>58</v>
      </c>
      <c r="O44" s="39" t="s">
        <v>58</v>
      </c>
      <c r="P44" s="39" t="s">
        <v>58</v>
      </c>
      <c r="Q44" s="44"/>
    </row>
    <row r="45" ht="18" customHeight="1" spans="1:17">
      <c r="A45" s="23">
        <v>30</v>
      </c>
      <c r="B45" s="24">
        <f>注文書!B46</f>
        <v>0</v>
      </c>
      <c r="C45" s="24">
        <f>注文書!C46</f>
        <v>0</v>
      </c>
      <c r="D45" s="24">
        <f>注文書!D46</f>
        <v>0</v>
      </c>
      <c r="E45" s="24">
        <f>注文書!E46</f>
        <v>0</v>
      </c>
      <c r="F45" s="24">
        <f>注文書!F46</f>
        <v>0</v>
      </c>
      <c r="G45" s="24">
        <f>注文書!H46</f>
        <v>0</v>
      </c>
      <c r="H45" s="24">
        <f>注文書!I46</f>
        <v>0</v>
      </c>
      <c r="I45" s="41"/>
      <c r="J45" s="42"/>
      <c r="K45" s="36">
        <f>注文書!J46</f>
        <v>0</v>
      </c>
      <c r="L45" s="37"/>
      <c r="M45" s="37"/>
      <c r="N45" s="38" t="s">
        <v>58</v>
      </c>
      <c r="O45" s="39" t="s">
        <v>58</v>
      </c>
      <c r="P45" s="39" t="s">
        <v>58</v>
      </c>
      <c r="Q45" s="44"/>
    </row>
    <row r="46" ht="18" customHeight="1" spans="1:17">
      <c r="A46" s="23">
        <v>31</v>
      </c>
      <c r="B46" s="24">
        <f>注文書!B47</f>
        <v>0</v>
      </c>
      <c r="C46" s="24">
        <f>注文書!C47</f>
        <v>0</v>
      </c>
      <c r="D46" s="24">
        <f>注文書!D47</f>
        <v>0</v>
      </c>
      <c r="E46" s="24">
        <f>注文書!E47</f>
        <v>0</v>
      </c>
      <c r="F46" s="24">
        <f>注文書!F47</f>
        <v>0</v>
      </c>
      <c r="G46" s="24">
        <f>注文書!H47</f>
        <v>0</v>
      </c>
      <c r="H46" s="24">
        <f>注文書!I47</f>
        <v>0</v>
      </c>
      <c r="I46" s="41"/>
      <c r="J46" s="42"/>
      <c r="K46" s="36">
        <f>注文書!J47</f>
        <v>0</v>
      </c>
      <c r="L46" s="37"/>
      <c r="M46" s="37"/>
      <c r="N46" s="38" t="s">
        <v>58</v>
      </c>
      <c r="O46" s="39" t="s">
        <v>58</v>
      </c>
      <c r="P46" s="39" t="s">
        <v>58</v>
      </c>
      <c r="Q46" s="44"/>
    </row>
    <row r="47" ht="18" customHeight="1" spans="1:17">
      <c r="A47" s="23">
        <v>32</v>
      </c>
      <c r="B47" s="24">
        <f>注文書!B48</f>
        <v>0</v>
      </c>
      <c r="C47" s="24">
        <f>注文書!C48</f>
        <v>0</v>
      </c>
      <c r="D47" s="24">
        <f>注文書!D48</f>
        <v>0</v>
      </c>
      <c r="E47" s="24">
        <f>注文書!E48</f>
        <v>0</v>
      </c>
      <c r="F47" s="24">
        <f>注文書!F48</f>
        <v>0</v>
      </c>
      <c r="G47" s="24">
        <f>注文書!H48</f>
        <v>0</v>
      </c>
      <c r="H47" s="24">
        <f>注文書!I48</f>
        <v>0</v>
      </c>
      <c r="I47" s="41"/>
      <c r="J47" s="42"/>
      <c r="K47" s="36">
        <f>注文書!J48</f>
        <v>0</v>
      </c>
      <c r="L47" s="37"/>
      <c r="M47" s="37"/>
      <c r="N47" s="38" t="s">
        <v>58</v>
      </c>
      <c r="O47" s="39" t="s">
        <v>58</v>
      </c>
      <c r="P47" s="39" t="s">
        <v>58</v>
      </c>
      <c r="Q47" s="44"/>
    </row>
    <row r="48" ht="18" customHeight="1" spans="1:17">
      <c r="A48" s="23">
        <v>33</v>
      </c>
      <c r="B48" s="24">
        <f>注文書!B49</f>
        <v>0</v>
      </c>
      <c r="C48" s="24">
        <f>注文書!C49</f>
        <v>0</v>
      </c>
      <c r="D48" s="24">
        <f>注文書!D49</f>
        <v>0</v>
      </c>
      <c r="E48" s="24">
        <f>注文書!E49</f>
        <v>0</v>
      </c>
      <c r="F48" s="24">
        <f>注文書!F49</f>
        <v>0</v>
      </c>
      <c r="G48" s="24">
        <f>注文書!H49</f>
        <v>0</v>
      </c>
      <c r="H48" s="24">
        <f>注文書!I49</f>
        <v>0</v>
      </c>
      <c r="I48" s="41"/>
      <c r="J48" s="42"/>
      <c r="K48" s="36">
        <f>注文書!J49</f>
        <v>0</v>
      </c>
      <c r="L48" s="37"/>
      <c r="M48" s="37"/>
      <c r="N48" s="38" t="s">
        <v>58</v>
      </c>
      <c r="O48" s="39" t="s">
        <v>58</v>
      </c>
      <c r="P48" s="39" t="s">
        <v>58</v>
      </c>
      <c r="Q48" s="44"/>
    </row>
    <row r="49" ht="18" customHeight="1" spans="1:17">
      <c r="A49" s="23">
        <v>34</v>
      </c>
      <c r="B49" s="24">
        <f>注文書!B50</f>
        <v>0</v>
      </c>
      <c r="C49" s="24">
        <f>注文書!C50</f>
        <v>0</v>
      </c>
      <c r="D49" s="24">
        <f>注文書!D50</f>
        <v>0</v>
      </c>
      <c r="E49" s="24">
        <f>注文書!E50</f>
        <v>0</v>
      </c>
      <c r="F49" s="24">
        <f>注文書!F50</f>
        <v>0</v>
      </c>
      <c r="G49" s="24">
        <f>注文書!H50</f>
        <v>0</v>
      </c>
      <c r="H49" s="24">
        <f>注文書!I50</f>
        <v>0</v>
      </c>
      <c r="I49" s="41"/>
      <c r="J49" s="42"/>
      <c r="K49" s="36">
        <f>注文書!J50</f>
        <v>0</v>
      </c>
      <c r="L49" s="37"/>
      <c r="M49" s="37"/>
      <c r="N49" s="38" t="s">
        <v>58</v>
      </c>
      <c r="O49" s="39" t="s">
        <v>58</v>
      </c>
      <c r="P49" s="39" t="s">
        <v>58</v>
      </c>
      <c r="Q49" s="44"/>
    </row>
    <row r="50" ht="18" customHeight="1" spans="1:17">
      <c r="A50" s="23">
        <v>35</v>
      </c>
      <c r="B50" s="24">
        <f>注文書!B51</f>
        <v>0</v>
      </c>
      <c r="C50" s="24">
        <f>注文書!C51</f>
        <v>0</v>
      </c>
      <c r="D50" s="24">
        <f>注文書!D51</f>
        <v>0</v>
      </c>
      <c r="E50" s="24">
        <f>注文書!E51</f>
        <v>0</v>
      </c>
      <c r="F50" s="24">
        <f>注文書!F51</f>
        <v>0</v>
      </c>
      <c r="G50" s="24">
        <f>注文書!H51</f>
        <v>0</v>
      </c>
      <c r="H50" s="24">
        <f>注文書!I51</f>
        <v>0</v>
      </c>
      <c r="I50" s="41"/>
      <c r="J50" s="42"/>
      <c r="K50" s="36">
        <f>注文書!J51</f>
        <v>0</v>
      </c>
      <c r="L50" s="37"/>
      <c r="M50" s="37"/>
      <c r="N50" s="38" t="s">
        <v>58</v>
      </c>
      <c r="O50" s="39" t="s">
        <v>58</v>
      </c>
      <c r="P50" s="39" t="s">
        <v>58</v>
      </c>
      <c r="Q50" s="44"/>
    </row>
    <row r="51" ht="18" customHeight="1" spans="1:17">
      <c r="A51" s="23">
        <v>36</v>
      </c>
      <c r="B51" s="24">
        <f>注文書!B52</f>
        <v>0</v>
      </c>
      <c r="C51" s="24">
        <f>注文書!C52</f>
        <v>0</v>
      </c>
      <c r="D51" s="24">
        <f>注文書!D52</f>
        <v>0</v>
      </c>
      <c r="E51" s="24">
        <f>注文書!E52</f>
        <v>0</v>
      </c>
      <c r="F51" s="24">
        <f>注文書!F52</f>
        <v>0</v>
      </c>
      <c r="G51" s="24">
        <f>注文書!H52</f>
        <v>0</v>
      </c>
      <c r="H51" s="24">
        <f>注文書!I52</f>
        <v>0</v>
      </c>
      <c r="I51" s="41"/>
      <c r="J51" s="42"/>
      <c r="K51" s="36">
        <f>注文書!J52</f>
        <v>0</v>
      </c>
      <c r="L51" s="37"/>
      <c r="M51" s="37"/>
      <c r="N51" s="38" t="s">
        <v>58</v>
      </c>
      <c r="O51" s="39" t="s">
        <v>58</v>
      </c>
      <c r="P51" s="39" t="s">
        <v>58</v>
      </c>
      <c r="Q51" s="44"/>
    </row>
    <row r="52" ht="18" customHeight="1" spans="1:17">
      <c r="A52" s="23">
        <v>37</v>
      </c>
      <c r="B52" s="24">
        <f>注文書!B53</f>
        <v>0</v>
      </c>
      <c r="C52" s="24">
        <f>注文書!C53</f>
        <v>0</v>
      </c>
      <c r="D52" s="24">
        <f>注文書!D53</f>
        <v>0</v>
      </c>
      <c r="E52" s="24">
        <f>注文書!E53</f>
        <v>0</v>
      </c>
      <c r="F52" s="24">
        <f>注文書!F53</f>
        <v>0</v>
      </c>
      <c r="G52" s="24">
        <f>注文書!H53</f>
        <v>0</v>
      </c>
      <c r="H52" s="24">
        <f>注文書!I53</f>
        <v>0</v>
      </c>
      <c r="I52" s="41"/>
      <c r="J52" s="42"/>
      <c r="K52" s="36">
        <f>注文書!J53</f>
        <v>0</v>
      </c>
      <c r="L52" s="37"/>
      <c r="M52" s="37"/>
      <c r="N52" s="38" t="s">
        <v>58</v>
      </c>
      <c r="O52" s="39" t="s">
        <v>58</v>
      </c>
      <c r="P52" s="39" t="s">
        <v>58</v>
      </c>
      <c r="Q52" s="44"/>
    </row>
    <row r="53" ht="18" customHeight="1" spans="1:17">
      <c r="A53" s="23">
        <v>38</v>
      </c>
      <c r="B53" s="24">
        <f>注文書!B54</f>
        <v>0</v>
      </c>
      <c r="C53" s="24">
        <f>注文書!C54</f>
        <v>0</v>
      </c>
      <c r="D53" s="24">
        <f>注文書!D54</f>
        <v>0</v>
      </c>
      <c r="E53" s="24">
        <f>注文書!E54</f>
        <v>0</v>
      </c>
      <c r="F53" s="24">
        <f>注文書!F54</f>
        <v>0</v>
      </c>
      <c r="G53" s="24">
        <f>注文書!H54</f>
        <v>0</v>
      </c>
      <c r="H53" s="24">
        <f>注文書!I54</f>
        <v>0</v>
      </c>
      <c r="I53" s="41"/>
      <c r="J53" s="42"/>
      <c r="K53" s="36">
        <f>注文書!J54</f>
        <v>0</v>
      </c>
      <c r="L53" s="37"/>
      <c r="M53" s="37"/>
      <c r="N53" s="38" t="s">
        <v>58</v>
      </c>
      <c r="O53" s="39" t="s">
        <v>58</v>
      </c>
      <c r="P53" s="39" t="s">
        <v>58</v>
      </c>
      <c r="Q53" s="44"/>
    </row>
    <row r="54" ht="18" customHeight="1" spans="1:17">
      <c r="A54" s="23">
        <v>39</v>
      </c>
      <c r="B54" s="24">
        <f>注文書!B55</f>
        <v>0</v>
      </c>
      <c r="C54" s="24">
        <f>注文書!C55</f>
        <v>0</v>
      </c>
      <c r="D54" s="24">
        <f>注文書!D55</f>
        <v>0</v>
      </c>
      <c r="E54" s="24">
        <f>注文書!E55</f>
        <v>0</v>
      </c>
      <c r="F54" s="24">
        <f>注文書!F55</f>
        <v>0</v>
      </c>
      <c r="G54" s="24">
        <f>注文書!H55</f>
        <v>0</v>
      </c>
      <c r="H54" s="24">
        <f>注文書!I55</f>
        <v>0</v>
      </c>
      <c r="I54" s="41"/>
      <c r="J54" s="42"/>
      <c r="K54" s="36">
        <f>注文書!J55</f>
        <v>0</v>
      </c>
      <c r="L54" s="37"/>
      <c r="M54" s="37"/>
      <c r="N54" s="38" t="s">
        <v>58</v>
      </c>
      <c r="O54" s="39" t="s">
        <v>58</v>
      </c>
      <c r="P54" s="39" t="s">
        <v>58</v>
      </c>
      <c r="Q54" s="44"/>
    </row>
    <row r="55" ht="18" customHeight="1" spans="1:17">
      <c r="A55" s="23">
        <v>40</v>
      </c>
      <c r="B55" s="24">
        <f>注文書!B56</f>
        <v>0</v>
      </c>
      <c r="C55" s="24">
        <f>注文書!C56</f>
        <v>0</v>
      </c>
      <c r="D55" s="24">
        <f>注文書!D56</f>
        <v>0</v>
      </c>
      <c r="E55" s="24">
        <f>注文書!E56</f>
        <v>0</v>
      </c>
      <c r="F55" s="24">
        <f>注文書!F56</f>
        <v>0</v>
      </c>
      <c r="G55" s="24">
        <f>注文書!H56</f>
        <v>0</v>
      </c>
      <c r="H55" s="24">
        <f>注文書!I56</f>
        <v>0</v>
      </c>
      <c r="I55" s="41"/>
      <c r="J55" s="42"/>
      <c r="K55" s="36">
        <f>注文書!J56</f>
        <v>0</v>
      </c>
      <c r="L55" s="37"/>
      <c r="M55" s="37"/>
      <c r="N55" s="38" t="s">
        <v>58</v>
      </c>
      <c r="O55" s="39" t="s">
        <v>58</v>
      </c>
      <c r="P55" s="39" t="s">
        <v>58</v>
      </c>
      <c r="Q55" s="44"/>
    </row>
    <row r="56" ht="18" customHeight="1" spans="1:17">
      <c r="A56" s="23">
        <v>41</v>
      </c>
      <c r="B56" s="24">
        <f>注文書!B57</f>
        <v>0</v>
      </c>
      <c r="C56" s="24">
        <f>注文書!C57</f>
        <v>0</v>
      </c>
      <c r="D56" s="24">
        <f>注文書!D57</f>
        <v>0</v>
      </c>
      <c r="E56" s="24">
        <f>注文書!E57</f>
        <v>0</v>
      </c>
      <c r="F56" s="24">
        <f>注文書!F57</f>
        <v>0</v>
      </c>
      <c r="G56" s="24">
        <f>注文書!H57</f>
        <v>0</v>
      </c>
      <c r="H56" s="24">
        <f>注文書!I57</f>
        <v>0</v>
      </c>
      <c r="I56" s="41"/>
      <c r="J56" s="42"/>
      <c r="K56" s="36">
        <f>注文書!J57</f>
        <v>0</v>
      </c>
      <c r="L56" s="37"/>
      <c r="M56" s="37"/>
      <c r="N56" s="38" t="s">
        <v>58</v>
      </c>
      <c r="O56" s="39" t="s">
        <v>58</v>
      </c>
      <c r="P56" s="39" t="s">
        <v>58</v>
      </c>
      <c r="Q56" s="44"/>
    </row>
    <row r="57" ht="18" customHeight="1" spans="1:17">
      <c r="A57" s="23">
        <v>42</v>
      </c>
      <c r="B57" s="24">
        <f>注文書!B58</f>
        <v>0</v>
      </c>
      <c r="C57" s="24">
        <f>注文書!C58</f>
        <v>0</v>
      </c>
      <c r="D57" s="24">
        <f>注文書!D58</f>
        <v>0</v>
      </c>
      <c r="E57" s="24">
        <f>注文書!E58</f>
        <v>0</v>
      </c>
      <c r="F57" s="24">
        <f>注文書!F58</f>
        <v>0</v>
      </c>
      <c r="G57" s="24">
        <f>注文書!H58</f>
        <v>0</v>
      </c>
      <c r="H57" s="24">
        <f>注文書!I58</f>
        <v>0</v>
      </c>
      <c r="I57" s="41"/>
      <c r="J57" s="42"/>
      <c r="K57" s="36">
        <f>注文書!J58</f>
        <v>0</v>
      </c>
      <c r="L57" s="37"/>
      <c r="M57" s="37"/>
      <c r="N57" s="38" t="s">
        <v>58</v>
      </c>
      <c r="O57" s="39" t="s">
        <v>58</v>
      </c>
      <c r="P57" s="39" t="s">
        <v>58</v>
      </c>
      <c r="Q57" s="44"/>
    </row>
    <row r="58" ht="18" customHeight="1" spans="1:17">
      <c r="A58" s="23">
        <v>43</v>
      </c>
      <c r="B58" s="24">
        <f>注文書!B59</f>
        <v>0</v>
      </c>
      <c r="C58" s="24">
        <f>注文書!C59</f>
        <v>0</v>
      </c>
      <c r="D58" s="24">
        <f>注文書!D59</f>
        <v>0</v>
      </c>
      <c r="E58" s="24">
        <f>注文書!E59</f>
        <v>0</v>
      </c>
      <c r="F58" s="24">
        <f>注文書!F59</f>
        <v>0</v>
      </c>
      <c r="G58" s="24">
        <f>注文書!H59</f>
        <v>0</v>
      </c>
      <c r="H58" s="24">
        <f>注文書!I59</f>
        <v>0</v>
      </c>
      <c r="I58" s="41"/>
      <c r="J58" s="42"/>
      <c r="K58" s="36">
        <f>注文書!J59</f>
        <v>0</v>
      </c>
      <c r="L58" s="37"/>
      <c r="M58" s="37"/>
      <c r="N58" s="38" t="s">
        <v>58</v>
      </c>
      <c r="O58" s="39" t="s">
        <v>58</v>
      </c>
      <c r="P58" s="39" t="s">
        <v>58</v>
      </c>
      <c r="Q58" s="44"/>
    </row>
    <row r="59" ht="18" customHeight="1" spans="1:17">
      <c r="A59" s="23">
        <v>44</v>
      </c>
      <c r="B59" s="24">
        <f>注文書!B60</f>
        <v>0</v>
      </c>
      <c r="C59" s="24">
        <f>注文書!C60</f>
        <v>0</v>
      </c>
      <c r="D59" s="24">
        <f>注文書!D60</f>
        <v>0</v>
      </c>
      <c r="E59" s="24">
        <f>注文書!E60</f>
        <v>0</v>
      </c>
      <c r="F59" s="24">
        <f>注文書!F60</f>
        <v>0</v>
      </c>
      <c r="G59" s="24">
        <f>注文書!H60</f>
        <v>0</v>
      </c>
      <c r="H59" s="24">
        <f>注文書!I60</f>
        <v>0</v>
      </c>
      <c r="I59" s="41"/>
      <c r="J59" s="42"/>
      <c r="K59" s="36">
        <f>注文書!J60</f>
        <v>0</v>
      </c>
      <c r="L59" s="37"/>
      <c r="M59" s="37"/>
      <c r="N59" s="38" t="s">
        <v>58</v>
      </c>
      <c r="O59" s="39" t="s">
        <v>58</v>
      </c>
      <c r="P59" s="39" t="s">
        <v>58</v>
      </c>
      <c r="Q59" s="44"/>
    </row>
    <row r="60" ht="18" customHeight="1" spans="1:17">
      <c r="A60" s="23">
        <v>45</v>
      </c>
      <c r="B60" s="24">
        <f>注文書!B61</f>
        <v>0</v>
      </c>
      <c r="C60" s="24">
        <f>注文書!C61</f>
        <v>0</v>
      </c>
      <c r="D60" s="24">
        <f>注文書!D61</f>
        <v>0</v>
      </c>
      <c r="E60" s="24">
        <f>注文書!E61</f>
        <v>0</v>
      </c>
      <c r="F60" s="24">
        <f>注文書!F61</f>
        <v>0</v>
      </c>
      <c r="G60" s="24">
        <f>注文書!H61</f>
        <v>0</v>
      </c>
      <c r="H60" s="24">
        <f>注文書!I61</f>
        <v>0</v>
      </c>
      <c r="I60" s="41"/>
      <c r="J60" s="42"/>
      <c r="K60" s="36">
        <f>注文書!J61</f>
        <v>0</v>
      </c>
      <c r="L60" s="37"/>
      <c r="M60" s="37"/>
      <c r="N60" s="38" t="s">
        <v>58</v>
      </c>
      <c r="O60" s="39" t="s">
        <v>58</v>
      </c>
      <c r="P60" s="39" t="s">
        <v>58</v>
      </c>
      <c r="Q60" s="44"/>
    </row>
    <row r="61" ht="18" customHeight="1" spans="1:17">
      <c r="A61" s="23">
        <v>46</v>
      </c>
      <c r="B61" s="24">
        <f>注文書!B62</f>
        <v>0</v>
      </c>
      <c r="C61" s="24">
        <f>注文書!C62</f>
        <v>0</v>
      </c>
      <c r="D61" s="24">
        <f>注文書!D62</f>
        <v>0</v>
      </c>
      <c r="E61" s="24">
        <f>注文書!E62</f>
        <v>0</v>
      </c>
      <c r="F61" s="24">
        <f>注文書!F62</f>
        <v>0</v>
      </c>
      <c r="G61" s="24">
        <f>注文書!H62</f>
        <v>0</v>
      </c>
      <c r="H61" s="24">
        <f>注文書!I62</f>
        <v>0</v>
      </c>
      <c r="I61" s="41"/>
      <c r="J61" s="42"/>
      <c r="K61" s="36">
        <f>注文書!J62</f>
        <v>0</v>
      </c>
      <c r="L61" s="37"/>
      <c r="M61" s="37"/>
      <c r="N61" s="38" t="s">
        <v>58</v>
      </c>
      <c r="O61" s="39" t="s">
        <v>58</v>
      </c>
      <c r="P61" s="39" t="s">
        <v>58</v>
      </c>
      <c r="Q61" s="44"/>
    </row>
    <row r="62" ht="18" customHeight="1" spans="1:17">
      <c r="A62" s="23">
        <v>47</v>
      </c>
      <c r="B62" s="24">
        <f>注文書!B63</f>
        <v>0</v>
      </c>
      <c r="C62" s="24">
        <f>注文書!C63</f>
        <v>0</v>
      </c>
      <c r="D62" s="24">
        <f>注文書!D63</f>
        <v>0</v>
      </c>
      <c r="E62" s="24">
        <f>注文書!E63</f>
        <v>0</v>
      </c>
      <c r="F62" s="24">
        <f>注文書!F63</f>
        <v>0</v>
      </c>
      <c r="G62" s="24">
        <f>注文書!H63</f>
        <v>0</v>
      </c>
      <c r="H62" s="24">
        <f>注文書!I63</f>
        <v>0</v>
      </c>
      <c r="I62" s="41"/>
      <c r="J62" s="42"/>
      <c r="K62" s="36">
        <f>注文書!J63</f>
        <v>0</v>
      </c>
      <c r="L62" s="37"/>
      <c r="M62" s="37"/>
      <c r="N62" s="38" t="s">
        <v>58</v>
      </c>
      <c r="O62" s="39" t="s">
        <v>58</v>
      </c>
      <c r="P62" s="39" t="s">
        <v>58</v>
      </c>
      <c r="Q62" s="44"/>
    </row>
    <row r="63" ht="18" customHeight="1" spans="1:17">
      <c r="A63" s="23">
        <v>48</v>
      </c>
      <c r="B63" s="24">
        <f>注文書!B64</f>
        <v>0</v>
      </c>
      <c r="C63" s="24">
        <f>注文書!C64</f>
        <v>0</v>
      </c>
      <c r="D63" s="24">
        <f>注文書!D64</f>
        <v>0</v>
      </c>
      <c r="E63" s="24">
        <f>注文書!E64</f>
        <v>0</v>
      </c>
      <c r="F63" s="24">
        <f>注文書!F64</f>
        <v>0</v>
      </c>
      <c r="G63" s="24">
        <f>注文書!H64</f>
        <v>0</v>
      </c>
      <c r="H63" s="24">
        <f>注文書!I64</f>
        <v>0</v>
      </c>
      <c r="I63" s="41"/>
      <c r="J63" s="42"/>
      <c r="K63" s="36">
        <f>注文書!J64</f>
        <v>0</v>
      </c>
      <c r="L63" s="37"/>
      <c r="M63" s="37"/>
      <c r="N63" s="38" t="s">
        <v>58</v>
      </c>
      <c r="O63" s="39" t="s">
        <v>58</v>
      </c>
      <c r="P63" s="39" t="s">
        <v>58</v>
      </c>
      <c r="Q63" s="44"/>
    </row>
    <row r="64" ht="18" customHeight="1" spans="1:17">
      <c r="A64" s="23">
        <v>49</v>
      </c>
      <c r="B64" s="24">
        <f>注文書!B65</f>
        <v>0</v>
      </c>
      <c r="C64" s="24">
        <f>注文書!C65</f>
        <v>0</v>
      </c>
      <c r="D64" s="24">
        <f>注文書!D65</f>
        <v>0</v>
      </c>
      <c r="E64" s="24">
        <f>注文書!E65</f>
        <v>0</v>
      </c>
      <c r="F64" s="24">
        <f>注文書!F65</f>
        <v>0</v>
      </c>
      <c r="G64" s="24">
        <f>注文書!H65</f>
        <v>0</v>
      </c>
      <c r="H64" s="24">
        <f>注文書!I65</f>
        <v>0</v>
      </c>
      <c r="I64" s="41"/>
      <c r="J64" s="42"/>
      <c r="K64" s="36">
        <f>注文書!J65</f>
        <v>0</v>
      </c>
      <c r="L64" s="37"/>
      <c r="M64" s="37"/>
      <c r="N64" s="38" t="s">
        <v>58</v>
      </c>
      <c r="O64" s="39" t="s">
        <v>58</v>
      </c>
      <c r="P64" s="39" t="s">
        <v>58</v>
      </c>
      <c r="Q64" s="44"/>
    </row>
    <row r="65" ht="18" customHeight="1" spans="1:17">
      <c r="A65" s="23">
        <v>50</v>
      </c>
      <c r="B65" s="24">
        <f>注文書!B66</f>
        <v>0</v>
      </c>
      <c r="C65" s="24">
        <f>注文書!C66</f>
        <v>0</v>
      </c>
      <c r="D65" s="24">
        <f>注文書!D66</f>
        <v>0</v>
      </c>
      <c r="E65" s="24">
        <f>注文書!E66</f>
        <v>0</v>
      </c>
      <c r="F65" s="24">
        <f>注文書!F66</f>
        <v>0</v>
      </c>
      <c r="G65" s="24">
        <f>注文書!H66</f>
        <v>0</v>
      </c>
      <c r="H65" s="24">
        <f>注文書!I66</f>
        <v>0</v>
      </c>
      <c r="I65" s="41"/>
      <c r="J65" s="42"/>
      <c r="K65" s="36">
        <f>注文書!J66</f>
        <v>0</v>
      </c>
      <c r="L65" s="37"/>
      <c r="M65" s="37"/>
      <c r="N65" s="38" t="s">
        <v>58</v>
      </c>
      <c r="O65" s="39" t="s">
        <v>58</v>
      </c>
      <c r="P65" s="39" t="s">
        <v>58</v>
      </c>
      <c r="Q65" s="44"/>
    </row>
    <row r="66" spans="1:17">
      <c r="A66" s="46"/>
      <c r="B66" s="47"/>
      <c r="C66" s="47"/>
      <c r="D66" s="47"/>
      <c r="E66" s="47"/>
      <c r="F66" s="47"/>
      <c r="G66" s="48" t="s">
        <v>39</v>
      </c>
      <c r="H66" s="49">
        <f>SUM(H16:H65)</f>
        <v>0</v>
      </c>
      <c r="I66" s="65">
        <f>SUM(I16:I65)</f>
        <v>0</v>
      </c>
      <c r="J66" s="66"/>
      <c r="K66" s="67"/>
      <c r="L66" s="37"/>
      <c r="M66" s="37"/>
      <c r="N66" s="38" t="s">
        <v>58</v>
      </c>
      <c r="O66" s="39" t="s">
        <v>58</v>
      </c>
      <c r="P66" s="39" t="s">
        <v>58</v>
      </c>
      <c r="Q66" s="44"/>
    </row>
    <row r="67" spans="2:10">
      <c r="B67" s="50" t="s">
        <v>59</v>
      </c>
      <c r="G67" s="51" t="s">
        <v>60</v>
      </c>
      <c r="H67" s="52">
        <f>I66</f>
        <v>0</v>
      </c>
      <c r="I67" s="68"/>
      <c r="J67" s="69"/>
    </row>
    <row r="68" spans="2:17">
      <c r="B68" s="53" t="s">
        <v>61</v>
      </c>
      <c r="C68" s="54" t="s">
        <v>62</v>
      </c>
      <c r="G68" s="55" t="s">
        <v>63</v>
      </c>
      <c r="H68" s="40"/>
      <c r="I68" s="68"/>
      <c r="J68" s="69"/>
      <c r="K68" s="70" t="s">
        <v>64</v>
      </c>
      <c r="L68" s="71"/>
      <c r="N68" s="72" t="s">
        <v>65</v>
      </c>
      <c r="O68" s="72" t="s">
        <v>66</v>
      </c>
      <c r="P68" s="72" t="s">
        <v>67</v>
      </c>
      <c r="Q68" s="90"/>
    </row>
    <row r="69" spans="2:17">
      <c r="B69" s="53" t="s">
        <v>68</v>
      </c>
      <c r="C69" s="54"/>
      <c r="G69" s="56" t="s">
        <v>69</v>
      </c>
      <c r="H69" s="40"/>
      <c r="I69" s="68"/>
      <c r="J69" s="69"/>
      <c r="K69" s="70" t="s">
        <v>70</v>
      </c>
      <c r="L69" s="71" t="s">
        <v>71</v>
      </c>
      <c r="M69" s="73"/>
      <c r="N69" s="74"/>
      <c r="O69" s="74"/>
      <c r="P69" s="74"/>
      <c r="Q69" s="91"/>
    </row>
    <row r="70" spans="7:17">
      <c r="G70" s="55" t="s">
        <v>72</v>
      </c>
      <c r="H70" s="57">
        <f>H66+H67-H69</f>
        <v>0</v>
      </c>
      <c r="I70" s="68"/>
      <c r="J70" s="69"/>
      <c r="K70" s="50" t="s">
        <v>73</v>
      </c>
      <c r="M70" s="75"/>
      <c r="N70" s="74"/>
      <c r="O70" s="74"/>
      <c r="P70" s="74"/>
      <c r="Q70" s="91"/>
    </row>
    <row r="71" spans="2:17">
      <c r="B71" s="58" t="s">
        <v>74</v>
      </c>
      <c r="C71" s="58"/>
      <c r="G71" s="59"/>
      <c r="H71" s="60"/>
      <c r="I71" s="69"/>
      <c r="J71" s="69"/>
      <c r="N71" s="76"/>
      <c r="O71" s="76"/>
      <c r="P71" s="76"/>
      <c r="Q71" s="92"/>
    </row>
    <row r="72" spans="2:17">
      <c r="B72" s="58" t="s">
        <v>75</v>
      </c>
      <c r="C72" s="58"/>
      <c r="G72" s="61" t="s">
        <v>76</v>
      </c>
      <c r="H72" s="62">
        <f>H70*L72</f>
        <v>0</v>
      </c>
      <c r="I72" s="68"/>
      <c r="J72" s="69"/>
      <c r="K72" s="70" t="s">
        <v>77</v>
      </c>
      <c r="L72" s="77">
        <v>20</v>
      </c>
      <c r="M72" s="78"/>
      <c r="N72" s="72" t="s">
        <v>78</v>
      </c>
      <c r="O72" s="76"/>
      <c r="P72" s="76"/>
      <c r="Q72" s="92"/>
    </row>
    <row r="73" spans="2:14">
      <c r="B73" s="58" t="s">
        <v>79</v>
      </c>
      <c r="C73" s="58"/>
      <c r="G73" s="61" t="s">
        <v>80</v>
      </c>
      <c r="H73" s="62">
        <f>IF(H66=0,0,IF(L76="プレミアムプラン",0,IF(H66*L72&lt;10899,IF(L76="通常プラン",L79,L80),IF(L76="通常プラン",H66*L72*L77,H66*L72*L78))))</f>
        <v>0</v>
      </c>
      <c r="I73" s="68"/>
      <c r="J73" s="69"/>
      <c r="K73" s="70" t="s">
        <v>81</v>
      </c>
      <c r="L73" s="79">
        <v>0.036</v>
      </c>
      <c r="M73" s="80"/>
      <c r="N73" s="74"/>
    </row>
    <row r="74" spans="2:14">
      <c r="B74" s="58"/>
      <c r="C74" s="58"/>
      <c r="G74" s="61" t="s">
        <v>82</v>
      </c>
      <c r="H74" s="62">
        <f>H73*0.1</f>
        <v>0</v>
      </c>
      <c r="I74" s="68"/>
      <c r="K74" s="81"/>
      <c r="L74" s="82"/>
      <c r="M74" s="80"/>
      <c r="N74" s="74"/>
    </row>
    <row r="75" spans="2:14">
      <c r="B75" s="58" t="s">
        <v>83</v>
      </c>
      <c r="C75" s="58"/>
      <c r="G75" s="61" t="s">
        <v>84</v>
      </c>
      <c r="H75" s="62">
        <f>IF(H70=0,0,IF(C11="銀行振込",0,IF(H69=ROUND(H66+H67+(H73+H74)/L72,2),0,(H72+H73+H74)*L73+40)))</f>
        <v>0</v>
      </c>
      <c r="I75" s="68"/>
      <c r="N75" s="74"/>
    </row>
    <row r="76" spans="7:14">
      <c r="G76" s="61" t="s">
        <v>85</v>
      </c>
      <c r="H76" s="62">
        <v>0</v>
      </c>
      <c r="I76" s="68"/>
      <c r="K76" s="70" t="s">
        <v>86</v>
      </c>
      <c r="L76" s="71" t="s">
        <v>87</v>
      </c>
      <c r="N76" s="83"/>
    </row>
    <row r="77" ht="52" customHeight="1" spans="7:12">
      <c r="G77" s="63" t="s">
        <v>88</v>
      </c>
      <c r="H77" s="64">
        <f>IF(ROUND(SUM(H72:H76),0)=0,0,SUM(H72:H76))</f>
        <v>0</v>
      </c>
      <c r="I77" s="68"/>
      <c r="K77" s="84" t="s">
        <v>89</v>
      </c>
      <c r="L77" s="85">
        <v>0.15</v>
      </c>
    </row>
    <row r="78" spans="11:12">
      <c r="K78" s="84" t="s">
        <v>90</v>
      </c>
      <c r="L78" s="85">
        <v>0.09</v>
      </c>
    </row>
    <row r="79" customFormat="1" spans="1:17">
      <c r="A79" s="2"/>
      <c r="B79" s="2"/>
      <c r="C79" s="2"/>
      <c r="D79" s="2"/>
      <c r="E79" s="2"/>
      <c r="F79" s="2"/>
      <c r="G79" s="2"/>
      <c r="H79" s="2"/>
      <c r="I79" s="2"/>
      <c r="J79" s="2"/>
      <c r="K79" s="84" t="s">
        <v>91</v>
      </c>
      <c r="L79" s="86">
        <v>1580</v>
      </c>
      <c r="M79" s="2"/>
      <c r="N79" s="3"/>
      <c r="O79" s="3"/>
      <c r="P79" s="3"/>
      <c r="Q79" s="4"/>
    </row>
    <row r="80" customFormat="1" spans="1:17">
      <c r="A80" s="2"/>
      <c r="B80" s="2"/>
      <c r="C80" s="2"/>
      <c r="D80" s="2"/>
      <c r="E80" s="2"/>
      <c r="F80" s="2"/>
      <c r="G80" s="2"/>
      <c r="H80" s="2"/>
      <c r="I80" s="2"/>
      <c r="J80" s="2"/>
      <c r="K80" s="84" t="s">
        <v>92</v>
      </c>
      <c r="L80" s="86">
        <v>980</v>
      </c>
      <c r="M80" s="2"/>
      <c r="N80" s="3"/>
      <c r="O80" s="3"/>
      <c r="P80" s="3"/>
      <c r="Q80" s="4"/>
    </row>
    <row r="82" spans="11:12">
      <c r="K82" s="87" t="s">
        <v>93</v>
      </c>
      <c r="L82" s="88" t="s">
        <v>94</v>
      </c>
    </row>
    <row r="83" spans="11:12">
      <c r="K83" s="89" t="s">
        <v>95</v>
      </c>
      <c r="L83" s="88" t="s">
        <v>94</v>
      </c>
    </row>
  </sheetData>
  <sheetProtection password="CC81" sheet="1" formatCells="0" formatColumns="0" formatRows="0" insertRows="0" insertColumns="0" insertHyperlinks="0" deleteRows="0" autoFilter="0" pivotTables="0" objects="1"/>
  <mergeCells count="6">
    <mergeCell ref="H1:J1"/>
    <mergeCell ref="H2:J2"/>
    <mergeCell ref="N69:N70"/>
    <mergeCell ref="N73:N75"/>
    <mergeCell ref="O69:O70"/>
    <mergeCell ref="P69:P70"/>
  </mergeCells>
  <dataValidations count="6">
    <dataValidation type="list" allowBlank="1" showInputMessage="1" showErrorMessage="1" sqref="C11">
      <formula1>"銀行振込,クレジットカード（Paypal）"</formula1>
    </dataValidation>
    <dataValidation type="list" allowBlank="1" showInputMessage="1" showErrorMessage="1" sqref="C13">
      <formula1>"EMS,中国流通王"</formula1>
    </dataValidation>
    <dataValidation type="list" allowBlank="1" showInputMessage="1" showErrorMessage="1" sqref="J73:J74">
      <formula1>"0,0.09,0.15"</formula1>
    </dataValidation>
    <dataValidation type="list" showInputMessage="1" showErrorMessage="1" sqref="M72 L76">
      <formula1>"利用しない,プレミアムプラン,通常プラン"</formula1>
    </dataValidation>
    <dataValidation type="list" allowBlank="1" showInputMessage="1" showErrorMessage="1" sqref="L82:L83">
      <formula1>"希望しない,希望する"</formula1>
    </dataValidation>
    <dataValidation type="list" allowBlank="1" showInputMessage="1" showErrorMessage="1" sqref="N16:P66">
      <formula1>"□,■"</formula1>
    </dataValidation>
  </dataValidations>
  <pageMargins left="0.697916666666667" right="0.697916666666667" top="0.359027777777778" bottom="0.75" header="0.3" footer="0.3"/>
  <pageSetup paperSize="9" orientation="portrait"/>
  <headerFooter alignWithMargins="0"/>
  <rowBreaks count="1" manualBreakCount="1">
    <brk id="76" max="16383" man="1"/>
  </rowBreaks>
  <colBreaks count="1" manualBreakCount="1">
    <brk id="13" max="1048575" man="1"/>
  </col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2</vt:i4>
      </vt:variant>
    </vt:vector>
  </HeadingPairs>
  <TitlesOfParts>
    <vt:vector size="2" baseType="lpstr">
      <vt:lpstr>注文書</vt:lpstr>
      <vt:lpstr>請求書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康晴</dc:creator>
  <cp:lastModifiedBy>一一</cp:lastModifiedBy>
  <dcterms:created xsi:type="dcterms:W3CDTF">2014-02-26T11:14:00Z</dcterms:created>
  <dcterms:modified xsi:type="dcterms:W3CDTF">2019-09-30T08:57:35Z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